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Data\Shared\EM\NDEGR\Induction Pack\6. DRFA\Approved council content\Form 306\1 July 2021 - 30 June 2022\"/>
    </mc:Choice>
  </mc:AlternateContent>
  <xr:revisionPtr revIDLastSave="0" documentId="13_ncr:1_{17D53AD1-C26D-4BFF-B93F-92AA148401D5}" xr6:coauthVersionLast="47" xr6:coauthVersionMax="47" xr10:uidLastSave="{00000000-0000-0000-0000-000000000000}"/>
  <bookViews>
    <workbookView xWindow="28680" yWindow="-30" windowWidth="29040" windowHeight="15840" tabRatio="869" firstSheet="3" activeTab="7" xr2:uid="{00000000-000D-0000-FFFF-FFFF00000000}"/>
  </bookViews>
  <sheets>
    <sheet name="Start" sheetId="7" r:id="rId1"/>
    <sheet name="1_EWclaim" sheetId="3" r:id="rId2"/>
    <sheet name="1_IRWclaim" sheetId="2" r:id="rId3"/>
    <sheet name="1_EPA-RWclaim (projectID)" sheetId="1" r:id="rId4"/>
    <sheet name="1_EPA-RWreimbursm (projectID) " sheetId="4" r:id="rId5"/>
    <sheet name="Claimant_Certification" sheetId="16" r:id="rId6"/>
    <sheet name="Adm_Agency_Certification" sheetId="17" r:id="rId7"/>
    <sheet name="FY 21-22 Thresholds" sheetId="14" r:id="rId8"/>
    <sheet name="Data1" sheetId="8" state="hidden" r:id="rId9"/>
  </sheets>
  <definedNames>
    <definedName name="AssetCat">Data1!$D$2:$D$8</definedName>
    <definedName name="Councils" localSheetId="7">'FY 21-22 Thresholds'!$A$3:$A$130</definedName>
    <definedName name="Councils">#REF!</definedName>
    <definedName name="councilsloc" localSheetId="7">'FY 21-22 Thresholds'!$A$1:$A$130</definedName>
    <definedName name="councilsloc">#REF!</definedName>
    <definedName name="EPAFunction">Data1!$A$30:$A$32</definedName>
    <definedName name="IWRfunction">Data1!$A$23:$A$25</definedName>
    <definedName name="local_councils" localSheetId="7">'FY 21-22 Thresholds'!$A$1:$A$130</definedName>
    <definedName name="local_councils">#REF!</definedName>
    <definedName name="NewCounc">'FY 21-22 Thresholds'!$A$1:$A$140</definedName>
    <definedName name="_xlnm.Print_Area" localSheetId="6">Adm_Agency_Certification!$A$1:$I$57</definedName>
    <definedName name="_xlnm.Print_Area" localSheetId="5">Claimant_Certification!$A$1:$I$53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7" l="1"/>
  <c r="C10" i="16"/>
  <c r="C8" i="4"/>
  <c r="C8" i="1"/>
  <c r="C7" i="2"/>
  <c r="C7" i="3"/>
  <c r="C18" i="7" l="1"/>
  <c r="G29" i="4" l="1"/>
  <c r="E29" i="4"/>
  <c r="D29" i="4"/>
  <c r="C29" i="4"/>
  <c r="B29" i="4"/>
  <c r="R30" i="1"/>
  <c r="D18" i="4"/>
  <c r="C21" i="4"/>
  <c r="C22" i="4"/>
  <c r="C23" i="4"/>
  <c r="C24" i="4"/>
  <c r="C25" i="4"/>
  <c r="C26" i="4"/>
  <c r="C27" i="4"/>
  <c r="C28" i="4"/>
  <c r="C30" i="4"/>
  <c r="C31" i="4"/>
  <c r="C18" i="4"/>
  <c r="C19" i="4"/>
  <c r="C20" i="4"/>
  <c r="C33" i="1"/>
  <c r="C31" i="2"/>
  <c r="C29" i="3"/>
  <c r="T33" i="4" l="1"/>
  <c r="M33" i="4"/>
  <c r="L33" i="4"/>
  <c r="AJ33" i="1"/>
  <c r="AG33" i="1"/>
  <c r="AF33" i="1"/>
  <c r="AN31" i="2"/>
  <c r="AK31" i="2"/>
  <c r="AH31" i="2"/>
  <c r="AG31" i="2"/>
  <c r="AL29" i="3"/>
  <c r="AE29" i="3"/>
  <c r="AF29" i="3"/>
  <c r="AI29" i="3"/>
  <c r="R19" i="1" l="1"/>
  <c r="R20" i="1"/>
  <c r="R21" i="1"/>
  <c r="R22" i="1"/>
  <c r="R23" i="1"/>
  <c r="R24" i="1"/>
  <c r="R25" i="1"/>
  <c r="R26" i="1"/>
  <c r="R27" i="1"/>
  <c r="R28" i="1"/>
  <c r="R29" i="1"/>
  <c r="R31" i="1"/>
  <c r="R18" i="1"/>
  <c r="C9" i="17" l="1"/>
  <c r="C4" i="3"/>
  <c r="B20" i="4"/>
  <c r="D20" i="4"/>
  <c r="E20" i="4"/>
  <c r="G20" i="4"/>
  <c r="B21" i="4"/>
  <c r="D21" i="4"/>
  <c r="E21" i="4"/>
  <c r="G21" i="4"/>
  <c r="B22" i="4"/>
  <c r="D22" i="4"/>
  <c r="E22" i="4"/>
  <c r="G22" i="4"/>
  <c r="B23" i="4"/>
  <c r="D23" i="4"/>
  <c r="E23" i="4"/>
  <c r="G23" i="4"/>
  <c r="B24" i="4"/>
  <c r="D24" i="4"/>
  <c r="E24" i="4"/>
  <c r="G24" i="4"/>
  <c r="B25" i="4"/>
  <c r="D25" i="4"/>
  <c r="E25" i="4"/>
  <c r="G25" i="4"/>
  <c r="B26" i="4"/>
  <c r="D26" i="4"/>
  <c r="E26" i="4"/>
  <c r="G26" i="4"/>
  <c r="B27" i="4"/>
  <c r="D27" i="4"/>
  <c r="E27" i="4"/>
  <c r="G27" i="4"/>
  <c r="B28" i="4"/>
  <c r="D28" i="4"/>
  <c r="E28" i="4"/>
  <c r="G28" i="4"/>
  <c r="B30" i="4"/>
  <c r="D30" i="4"/>
  <c r="E30" i="4"/>
  <c r="G30" i="4"/>
  <c r="B31" i="4"/>
  <c r="D31" i="4"/>
  <c r="E31" i="4"/>
  <c r="G31" i="4"/>
  <c r="B19" i="4"/>
  <c r="D19" i="4"/>
  <c r="E19" i="4"/>
  <c r="G19" i="4"/>
  <c r="G18" i="4"/>
  <c r="E18" i="4"/>
  <c r="B18" i="4"/>
  <c r="R26" i="2"/>
  <c r="R25" i="2"/>
  <c r="R24" i="2"/>
  <c r="R23" i="2"/>
  <c r="R22" i="2"/>
  <c r="R21" i="2"/>
  <c r="R20" i="2"/>
  <c r="R19" i="2"/>
  <c r="R18" i="2"/>
  <c r="R17" i="2"/>
  <c r="R16" i="2"/>
  <c r="R27" i="2"/>
  <c r="R28" i="2"/>
  <c r="R29" i="2"/>
  <c r="R15" i="2"/>
  <c r="C19" i="7"/>
  <c r="G33" i="4" l="1"/>
  <c r="C12" i="16"/>
  <c r="C9" i="16"/>
  <c r="C8" i="16"/>
  <c r="G6" i="16"/>
  <c r="C5" i="16"/>
  <c r="G8" i="17" l="1"/>
  <c r="C7" i="17"/>
  <c r="C14" i="17"/>
  <c r="C11" i="17"/>
  <c r="C10" i="17"/>
  <c r="D35" i="7"/>
  <c r="S18" i="4" l="1"/>
  <c r="F6" i="4" l="1"/>
  <c r="F6" i="1"/>
  <c r="F5" i="2"/>
  <c r="F5" i="3"/>
  <c r="F5" i="4"/>
  <c r="F5" i="1"/>
  <c r="F4" i="2"/>
  <c r="F4" i="3"/>
  <c r="C7" i="4" l="1"/>
  <c r="C7" i="1"/>
  <c r="C6" i="2"/>
  <c r="C6" i="3"/>
  <c r="C6" i="4"/>
  <c r="C6" i="1"/>
  <c r="C5" i="2"/>
  <c r="C5" i="3"/>
  <c r="C20" i="7"/>
  <c r="C5" i="4" l="1"/>
  <c r="C5" i="1"/>
  <c r="E33" i="7"/>
  <c r="C4" i="2"/>
  <c r="D27" i="7"/>
  <c r="E32" i="7" l="1"/>
  <c r="C35" i="7"/>
  <c r="E34" i="7"/>
  <c r="E35" i="7" l="1"/>
</calcChain>
</file>

<file path=xl/sharedStrings.xml><?xml version="1.0" encoding="utf-8"?>
<sst xmlns="http://schemas.openxmlformats.org/spreadsheetml/2006/main" count="1235" uniqueCount="401">
  <si>
    <t>Disaster AGRN no:</t>
  </si>
  <si>
    <t>Claimant name:</t>
  </si>
  <si>
    <t>Date of damage:</t>
  </si>
  <si>
    <t>Category</t>
  </si>
  <si>
    <t>Damage/Item No.</t>
  </si>
  <si>
    <r>
      <t xml:space="preserve">Asset ID
</t>
    </r>
    <r>
      <rPr>
        <sz val="10"/>
        <color theme="1"/>
        <rFont val="Arial"/>
        <family val="2"/>
      </rPr>
      <t>(e.g. road number, bridge number)</t>
    </r>
  </si>
  <si>
    <t>Asset Name</t>
  </si>
  <si>
    <t>Chainage (km)</t>
  </si>
  <si>
    <t>Lat/long</t>
  </si>
  <si>
    <t>Flood levee</t>
  </si>
  <si>
    <t>Stormwater infrastructure</t>
  </si>
  <si>
    <t>Embankment</t>
  </si>
  <si>
    <t>Asset material</t>
  </si>
  <si>
    <t>Asset capacity</t>
  </si>
  <si>
    <t>2-lane each direction with pedestrian walkway</t>
  </si>
  <si>
    <t>Damaged asset identification</t>
  </si>
  <si>
    <t>Damaged asset location and/or segment</t>
  </si>
  <si>
    <t>If the answer to 14a is NO outline the variation below:</t>
  </si>
  <si>
    <t>Dense Graded Asphalt (DGA) 14 mm</t>
  </si>
  <si>
    <t>Special requirements apply:</t>
  </si>
  <si>
    <r>
      <t xml:space="preserve">Pre-disaster evidence
</t>
    </r>
    <r>
      <rPr>
        <sz val="9"/>
        <color theme="1"/>
        <rFont val="Arial"/>
        <family val="2"/>
      </rPr>
      <t>(must be included in the claim submission)</t>
    </r>
  </si>
  <si>
    <r>
      <t xml:space="preserve">Damage evidence
</t>
    </r>
    <r>
      <rPr>
        <sz val="9"/>
        <color theme="1"/>
        <rFont val="Arial"/>
        <family val="2"/>
      </rPr>
      <t>(must be included in the claim submission)</t>
    </r>
  </si>
  <si>
    <t>Length 
(m)</t>
  </si>
  <si>
    <t>Width
(m)</t>
  </si>
  <si>
    <t>Dimensions (fill out as applicable)</t>
  </si>
  <si>
    <t>Damage assessment</t>
  </si>
  <si>
    <t>Restoration treatment details</t>
  </si>
  <si>
    <t>Quantity</t>
  </si>
  <si>
    <t>Unit of measure</t>
  </si>
  <si>
    <t>Estimated reconstruction costs</t>
  </si>
  <si>
    <t>Unit rate
$</t>
  </si>
  <si>
    <t>Estimate method</t>
  </si>
  <si>
    <t>Total line items:</t>
  </si>
  <si>
    <t>Administering agency section</t>
  </si>
  <si>
    <t>Administering agency
notes/remarks</t>
  </si>
  <si>
    <t>Total sum:</t>
  </si>
  <si>
    <r>
      <t xml:space="preserve">Completion of works date
</t>
    </r>
    <r>
      <rPr>
        <sz val="10"/>
        <color theme="1"/>
        <rFont val="Arial"/>
        <family val="2"/>
      </rPr>
      <t>[ex: 01-May-2019]</t>
    </r>
  </si>
  <si>
    <t>Council
notes/remarks</t>
  </si>
  <si>
    <t>Date of payment:</t>
  </si>
  <si>
    <r>
      <t xml:space="preserve">Works completed
</t>
    </r>
    <r>
      <rPr>
        <sz val="9"/>
        <color theme="1"/>
        <rFont val="Arial"/>
        <family val="2"/>
      </rPr>
      <t>(fill out percentage of project completed)</t>
    </r>
  </si>
  <si>
    <r>
      <t xml:space="preserve">Percentage works completed
</t>
    </r>
    <r>
      <rPr>
        <sz val="10"/>
        <color theme="1"/>
        <rFont val="Arial"/>
        <family val="2"/>
      </rPr>
      <t>(fill out percentage of works completed)</t>
    </r>
  </si>
  <si>
    <t>Final claim reimbursement</t>
  </si>
  <si>
    <r>
      <t xml:space="preserve">Reconstruction treatment
</t>
    </r>
    <r>
      <rPr>
        <sz val="10"/>
        <color theme="1"/>
        <rFont val="Arial"/>
        <family val="2"/>
      </rPr>
      <t>(details outlined in separate Estimated Reconstruction Costs document - must be included in the claim submission)</t>
    </r>
  </si>
  <si>
    <t>Asset layout / dimensions</t>
  </si>
  <si>
    <t>3.3 m lane width, 1.5 m pedestrian walkway</t>
  </si>
  <si>
    <t>excl. GST</t>
  </si>
  <si>
    <t>excl GST</t>
  </si>
  <si>
    <t>Cost breakdown/details</t>
  </si>
  <si>
    <r>
      <t xml:space="preserve">Completion of 
works date
</t>
    </r>
    <r>
      <rPr>
        <sz val="10"/>
        <color theme="1"/>
        <rFont val="Arial"/>
        <family val="2"/>
      </rPr>
      <t>[ex: 01-May-2019]</t>
    </r>
  </si>
  <si>
    <t>Completion of works evidence</t>
  </si>
  <si>
    <r>
      <t>Asset's pre-disaster function</t>
    </r>
    <r>
      <rPr>
        <i/>
        <sz val="11"/>
        <color theme="0"/>
        <rFont val="Arial"/>
        <family val="2"/>
      </rPr>
      <t xml:space="preserve"> (Essential Public Asset Function Framework, section 4.2)</t>
    </r>
  </si>
  <si>
    <t>If applicable:</t>
  </si>
  <si>
    <r>
      <t xml:space="preserve">Emergency Works carried out:
</t>
    </r>
    <r>
      <rPr>
        <sz val="10"/>
        <color theme="1"/>
        <rFont val="Arial"/>
        <family val="2"/>
      </rPr>
      <t>(variations to the pre-disaster function are  not eligble under this sub-category)</t>
    </r>
  </si>
  <si>
    <t xml:space="preserve">CLAIM APPLICATION </t>
  </si>
  <si>
    <t>Project ID:</t>
  </si>
  <si>
    <t>Date:</t>
  </si>
  <si>
    <t>Administering Agency:</t>
  </si>
  <si>
    <t>Disaster event name:</t>
  </si>
  <si>
    <t>AGRN no:</t>
  </si>
  <si>
    <t>Eligible disaster 1</t>
  </si>
  <si>
    <t>Eligible disaster 2</t>
  </si>
  <si>
    <t>Eligible disaster 3</t>
  </si>
  <si>
    <t>Eligible disaster 4</t>
  </si>
  <si>
    <t>Full reconstruction works completed within 3 months from the date the damaged asset is accessible to the claimant</t>
  </si>
  <si>
    <t xml:space="preserve">For local councils </t>
  </si>
  <si>
    <t>Local Council:</t>
  </si>
  <si>
    <t xml:space="preserve">Opted-in: </t>
  </si>
  <si>
    <t>Interim NSW Day Labour Co-Funding Arrangements</t>
  </si>
  <si>
    <t>Applied by:</t>
  </si>
  <si>
    <t>Total:</t>
  </si>
  <si>
    <t>Claim overview</t>
  </si>
  <si>
    <t>EW claim</t>
  </si>
  <si>
    <t>IRW claim</t>
  </si>
  <si>
    <t>EPA-RW claim</t>
  </si>
  <si>
    <t>Approved costs:</t>
  </si>
  <si>
    <t>Still to pay:</t>
  </si>
  <si>
    <t>Payment for works completed:</t>
  </si>
  <si>
    <t>Agency file number:</t>
  </si>
  <si>
    <t>FINAL REIMBURSEMENT CLAIM (after works completion)</t>
  </si>
  <si>
    <t>Ref#:</t>
  </si>
  <si>
    <t>After works completion</t>
  </si>
  <si>
    <t xml:space="preserve">Restoration of Essential Public Asset </t>
  </si>
  <si>
    <t>Submission date:</t>
  </si>
  <si>
    <t>Claim application date:</t>
  </si>
  <si>
    <t>Road - gravel</t>
  </si>
  <si>
    <t>Road - sealed</t>
  </si>
  <si>
    <t>Road - concrete</t>
  </si>
  <si>
    <t>Sub-category &amp; type (dropbox)</t>
  </si>
  <si>
    <t>Road - bridge / structure</t>
  </si>
  <si>
    <t>Road - footpath</t>
  </si>
  <si>
    <t>Road - cycleway</t>
  </si>
  <si>
    <t>Road - tunnel</t>
  </si>
  <si>
    <t>Road - culvert / floodway</t>
  </si>
  <si>
    <t>Road - road furniture</t>
  </si>
  <si>
    <t>Road - unsealed - formed</t>
  </si>
  <si>
    <t>Road - unsealed - unformed</t>
  </si>
  <si>
    <r>
      <t xml:space="preserve">Completion of works evidence
</t>
    </r>
    <r>
      <rPr>
        <sz val="10"/>
        <color theme="1"/>
        <rFont val="Arial"/>
        <family val="2"/>
      </rPr>
      <t>(visual evidence with metadata 
must be included)</t>
    </r>
  </si>
  <si>
    <t>Below fields will autofill other tabs:</t>
  </si>
  <si>
    <t>Albury City Council</t>
  </si>
  <si>
    <t>Armidale Regional Council</t>
  </si>
  <si>
    <t>YES</t>
  </si>
  <si>
    <t>Ballina Shire Council</t>
  </si>
  <si>
    <t>Balranald Shire Council</t>
  </si>
  <si>
    <t>Bathurst Regional Council</t>
  </si>
  <si>
    <t>Bayside Council</t>
  </si>
  <si>
    <t>NO</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</si>
  <si>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</si>
  <si>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</si>
  <si>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</si>
  <si>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</si>
  <si>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</si>
  <si>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</si>
  <si>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</si>
  <si>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</si>
  <si>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</si>
  <si>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</si>
  <si>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</si>
  <si>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</si>
  <si>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</si>
  <si>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Council</t>
  </si>
  <si>
    <t>Camden Council</t>
  </si>
  <si>
    <t>Campbelltown City Council</t>
  </si>
  <si>
    <t xml:space="preserve">Canterbury Bankstown Council </t>
  </si>
  <si>
    <t>Carrathool Shire Council</t>
  </si>
  <si>
    <t>Central Coast Council</t>
  </si>
  <si>
    <t>Central Darling Shire Council</t>
  </si>
  <si>
    <t>Cessnock City Council</t>
  </si>
  <si>
    <t>City of Canada Bay Council</t>
  </si>
  <si>
    <t>City of Lithgow Council</t>
  </si>
  <si>
    <t>City of Parramatta Council</t>
  </si>
  <si>
    <t>City of  Ryde Council</t>
  </si>
  <si>
    <t>City of Sydney Council</t>
  </si>
  <si>
    <t>Clarence Valley Council</t>
  </si>
  <si>
    <t>Cobar Shire Council</t>
  </si>
  <si>
    <t>Coffs Harbour City Council</t>
  </si>
  <si>
    <t>Coolamon Shire Council</t>
  </si>
  <si>
    <t>Coonamble Shire Council</t>
  </si>
  <si>
    <t>Cootamundra-Gundagai Regional Council</t>
  </si>
  <si>
    <t>Cowra Shire Council</t>
  </si>
  <si>
    <t>Cumberland Council</t>
  </si>
  <si>
    <t>Dubbo Regional Council</t>
  </si>
  <si>
    <t>Dungog Shire Council</t>
  </si>
  <si>
    <t>Edward River Council</t>
  </si>
  <si>
    <t>Eurobodalla Shire Council</t>
  </si>
  <si>
    <t>Fairfield City Council</t>
  </si>
  <si>
    <t>Federation Council</t>
  </si>
  <si>
    <t>Forbes Shire Council</t>
  </si>
  <si>
    <t>Georges River Council</t>
  </si>
  <si>
    <t>Gilgandra Shire Council</t>
  </si>
  <si>
    <t>Glen Innes Severn Council</t>
  </si>
  <si>
    <t>Goulburn Mulwaree Council</t>
  </si>
  <si>
    <t>Greater Hume Shire Council</t>
  </si>
  <si>
    <t>Griffith City Council</t>
  </si>
  <si>
    <t>Gunnedah Shire Council</t>
  </si>
  <si>
    <t>Gwydir Shire Council</t>
  </si>
  <si>
    <t>Hawkesbury City Council</t>
  </si>
  <si>
    <t>Hay Shire Council</t>
  </si>
  <si>
    <t>Hilltops Council</t>
  </si>
  <si>
    <t>Hornsby Shire Council</t>
  </si>
  <si>
    <t>Hunters Hill Council</t>
  </si>
  <si>
    <t>Inner West Council</t>
  </si>
  <si>
    <t>Inverell Shire Council</t>
  </si>
  <si>
    <t>Junee Shire Council</t>
  </si>
  <si>
    <t>Kempsey Shire Council</t>
  </si>
  <si>
    <t>Kiama Municipal Council</t>
  </si>
  <si>
    <t>Ku-ring-gai Council</t>
  </si>
  <si>
    <t>Kyogle Council</t>
  </si>
  <si>
    <t>Lachlan Shire Council</t>
  </si>
  <si>
    <t>Lake Macquarie City Council</t>
  </si>
  <si>
    <t>Lane Cove Municipal Council</t>
  </si>
  <si>
    <t>Leeton Shire Council</t>
  </si>
  <si>
    <t>Lismore City Council</t>
  </si>
  <si>
    <t>Liverpool City Council</t>
  </si>
  <si>
    <t>Liverpool Plains Shire Council</t>
  </si>
  <si>
    <t>Lockhart Shire Council</t>
  </si>
  <si>
    <t>Maitland City Council</t>
  </si>
  <si>
    <t>MidCoast Council</t>
  </si>
  <si>
    <t>Mid-Western Regional Council</t>
  </si>
  <si>
    <t>Moree Plains Shire Council</t>
  </si>
  <si>
    <t>Mosman Municipal Council</t>
  </si>
  <si>
    <t>Murray River Council</t>
  </si>
  <si>
    <t>Murrumbidgee Council</t>
  </si>
  <si>
    <t>Muswellbrook Shire Council</t>
  </si>
  <si>
    <t>Nambucca Shire Council</t>
  </si>
  <si>
    <t>Narrabri Shire Council</t>
  </si>
  <si>
    <t>Narrandera Shire Council</t>
  </si>
  <si>
    <t>Narromine Shire Council</t>
  </si>
  <si>
    <t>Newcastle City Council</t>
  </si>
  <si>
    <t>North Sydney Council</t>
  </si>
  <si>
    <t>Northern Beaches Council</t>
  </si>
  <si>
    <t>Oberon Council</t>
  </si>
  <si>
    <t>Orange City Council</t>
  </si>
  <si>
    <t>Parkes Shire Council</t>
  </si>
  <si>
    <t>Penrith City Council</t>
  </si>
  <si>
    <t>Port Macquarie-Hastings Council</t>
  </si>
  <si>
    <t>Port Stephens Council</t>
  </si>
  <si>
    <t>Queanbeyan-Palerang Regional Council</t>
  </si>
  <si>
    <t>Randwick City Council</t>
  </si>
  <si>
    <t>Richmond Valley Council</t>
  </si>
  <si>
    <t>Shellharbour City Council</t>
  </si>
  <si>
    <t>Shoalhaven City Council</t>
  </si>
  <si>
    <t>Singleton Council</t>
  </si>
  <si>
    <t>Snowy Monaro Regional Council</t>
  </si>
  <si>
    <t>Snowy Valleys Council</t>
  </si>
  <si>
    <t>Strathfield Municipal Council</t>
  </si>
  <si>
    <t>Sutherland Shire Council</t>
  </si>
  <si>
    <t>Tamworth Regional Council</t>
  </si>
  <si>
    <t>Temora Shire Council</t>
  </si>
  <si>
    <t>Tenterfield Shire Council</t>
  </si>
  <si>
    <t>The Hills Shire Council</t>
  </si>
  <si>
    <t>Tweed Shire Council</t>
  </si>
  <si>
    <t>Upper Hunter Shire Council</t>
  </si>
  <si>
    <t>Upper Lachlan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</si>
  <si>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</si>
  <si>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</si>
  <si>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</si>
  <si>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</si>
  <si>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</si>
  <si>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</si>
  <si>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</si>
  <si>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</si>
  <si>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</si>
  <si>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</si>
  <si>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</si>
  <si>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</si>
  <si>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</si>
  <si>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</si>
  <si>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</si>
  <si>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t>[autofill]</t>
  </si>
  <si>
    <t>pre-DRFA co-funding</t>
  </si>
  <si>
    <t>N/A</t>
  </si>
  <si>
    <t>RMS (Roads &amp; Maritime Services)</t>
  </si>
  <si>
    <t>[Type of event and year]</t>
  </si>
  <si>
    <t>[Date of damage]</t>
  </si>
  <si>
    <t>[Name]</t>
  </si>
  <si>
    <t>[drop down]</t>
  </si>
  <si>
    <t>Administering Agency file number:</t>
  </si>
  <si>
    <r>
      <rPr>
        <b/>
        <i/>
        <sz val="11"/>
        <color theme="1"/>
        <rFont val="Arial"/>
        <family val="2"/>
      </rPr>
      <t>Blue</t>
    </r>
    <r>
      <rPr>
        <i/>
        <sz val="11"/>
        <color theme="1"/>
        <rFont val="Arial"/>
        <family val="2"/>
      </rPr>
      <t xml:space="preserve"> fields to be filled out by </t>
    </r>
    <r>
      <rPr>
        <b/>
        <i/>
        <sz val="11"/>
        <color theme="1"/>
        <rFont val="Arial"/>
        <family val="2"/>
      </rPr>
      <t>Claimant</t>
    </r>
  </si>
  <si>
    <r>
      <rPr>
        <b/>
        <i/>
        <sz val="11"/>
        <color theme="1"/>
        <rFont val="Arial"/>
        <family val="2"/>
      </rPr>
      <t xml:space="preserve">Grey </t>
    </r>
    <r>
      <rPr>
        <i/>
        <sz val="11"/>
        <color theme="1"/>
        <rFont val="Arial"/>
        <family val="2"/>
      </rPr>
      <t xml:space="preserve">fields to be filled out by </t>
    </r>
    <r>
      <rPr>
        <b/>
        <i/>
        <sz val="11"/>
        <color theme="1"/>
        <rFont val="Arial"/>
        <family val="2"/>
      </rPr>
      <t>Administering Agency</t>
    </r>
  </si>
  <si>
    <r>
      <rPr>
        <b/>
        <i/>
        <sz val="11"/>
        <color theme="1"/>
        <rFont val="Arial"/>
        <family val="2"/>
      </rPr>
      <t>Yellow</t>
    </r>
    <r>
      <rPr>
        <i/>
        <sz val="11"/>
        <color theme="1"/>
        <rFont val="Arial"/>
        <family val="2"/>
      </rPr>
      <t xml:space="preserve"> fields are set to </t>
    </r>
    <r>
      <rPr>
        <b/>
        <i/>
        <sz val="11"/>
        <color theme="1"/>
        <rFont val="Arial"/>
        <family val="2"/>
      </rPr>
      <t>autofill</t>
    </r>
  </si>
  <si>
    <r>
      <rPr>
        <b/>
        <i/>
        <sz val="11"/>
        <color theme="0"/>
        <rFont val="Arial"/>
        <family val="2"/>
      </rPr>
      <t>AGRN</t>
    </r>
    <r>
      <rPr>
        <i/>
        <sz val="11"/>
        <color theme="0"/>
        <rFont val="Arial"/>
        <family val="2"/>
      </rPr>
      <t xml:space="preserve"> no for declared eligible natural disaster at www.disasterassist.gov.au </t>
    </r>
  </si>
  <si>
    <r>
      <rPr>
        <b/>
        <i/>
        <sz val="11"/>
        <color theme="0"/>
        <rFont val="Arial"/>
        <family val="2"/>
      </rPr>
      <t>Name</t>
    </r>
    <r>
      <rPr>
        <i/>
        <sz val="11"/>
        <color theme="0"/>
        <rFont val="Arial"/>
        <family val="2"/>
      </rPr>
      <t xml:space="preserve"> for declared eligible natural disaster at www.disasterassist.gov.au </t>
    </r>
  </si>
  <si>
    <t>(Local council or RMS can use Form306)</t>
  </si>
  <si>
    <r>
      <t xml:space="preserve">Temporary restoration works only. Time limit: </t>
    </r>
    <r>
      <rPr>
        <b/>
        <i/>
        <sz val="12"/>
        <color theme="1"/>
        <rFont val="Arial"/>
        <family val="2"/>
      </rPr>
      <t>opt-in councils have 3 months</t>
    </r>
    <r>
      <rPr>
        <i/>
        <sz val="12"/>
        <color theme="1"/>
        <rFont val="Arial"/>
        <family val="2"/>
      </rPr>
      <t xml:space="preserve"> and </t>
    </r>
    <r>
      <rPr>
        <b/>
        <i/>
        <sz val="12"/>
        <color theme="1"/>
        <rFont val="Arial"/>
        <family val="2"/>
      </rPr>
      <t>opt-out councils have 21 days</t>
    </r>
    <r>
      <rPr>
        <i/>
        <sz val="12"/>
        <color theme="1"/>
        <rFont val="Arial"/>
        <family val="2"/>
      </rPr>
      <t xml:space="preserve"> after the asset is accessible.</t>
    </r>
  </si>
  <si>
    <t>Yellow fields are set to autofill from start page</t>
  </si>
  <si>
    <t>[internal administering agency number]</t>
  </si>
  <si>
    <r>
      <rPr>
        <b/>
        <i/>
        <sz val="12"/>
        <color theme="1"/>
        <rFont val="Arial"/>
        <family val="2"/>
      </rPr>
      <t>Estimated reconstruction costs must be established</t>
    </r>
    <r>
      <rPr>
        <i/>
        <sz val="12"/>
        <color theme="1"/>
        <rFont val="Arial"/>
        <family val="2"/>
      </rPr>
      <t xml:space="preserve"> by estimation or market response, and must be approved by the administering agency prior to any works commencing.</t>
    </r>
  </si>
  <si>
    <t>[CE or MR]</t>
  </si>
  <si>
    <t>For definition, see section 3.3, p12-13,
NSW Natural Disaster Restoration of Essential Public Asset Guidelines (consistent with DRFA)</t>
  </si>
  <si>
    <t>Claimant to fill in when damage occurred on asset</t>
  </si>
  <si>
    <t>Data sets for drop down lists:</t>
  </si>
  <si>
    <t>Asset sub-category / type</t>
  </si>
  <si>
    <t>Asset category / class</t>
  </si>
  <si>
    <t>Other - type text here</t>
  </si>
  <si>
    <t>13a</t>
  </si>
  <si>
    <t>13b</t>
  </si>
  <si>
    <t>If the answer to 13a is NO - move the claim line item to EPA-RW tab.</t>
  </si>
  <si>
    <t>(e.g.reference number or link)</t>
  </si>
  <si>
    <t>(and/or)</t>
  </si>
  <si>
    <t>Example 'Asset capacity':</t>
  </si>
  <si>
    <t>Example 'Asset layout / dimensions':</t>
  </si>
  <si>
    <t>Example 'Asset material':</t>
  </si>
  <si>
    <t>Damage type / description</t>
  </si>
  <si>
    <t>If the answer to 13a is NO outline the variation below:</t>
  </si>
  <si>
    <t>Sums from tabs:</t>
  </si>
  <si>
    <t xml:space="preserve">Claim reimbursement application </t>
  </si>
  <si>
    <t>[insert 'Total sum' from all EW tabs ref #31]</t>
  </si>
  <si>
    <t>[insert 'Total sum' from all IRW tabs ref #32]</t>
  </si>
  <si>
    <t>[insert 'Total sum' from all EW tabs ref #34]</t>
  </si>
  <si>
    <t>[insert 'Total sum' from all IRW tabs ref #35]</t>
  </si>
  <si>
    <r>
      <rPr>
        <b/>
        <i/>
        <sz val="11"/>
        <color theme="1"/>
        <rFont val="Arial"/>
        <family val="2"/>
      </rPr>
      <t>Yellow</t>
    </r>
    <r>
      <rPr>
        <i/>
        <sz val="11"/>
        <color theme="1"/>
        <rFont val="Arial"/>
        <family val="2"/>
      </rPr>
      <t xml:space="preserve"> fields are set to </t>
    </r>
    <r>
      <rPr>
        <b/>
        <i/>
        <sz val="11"/>
        <color theme="1"/>
        <rFont val="Arial"/>
        <family val="2"/>
      </rPr>
      <t>autofill</t>
    </r>
    <r>
      <rPr>
        <i/>
        <sz val="11"/>
        <color theme="1"/>
        <rFont val="Arial"/>
        <family val="2"/>
      </rPr>
      <t>from start page</t>
    </r>
  </si>
  <si>
    <r>
      <rPr>
        <sz val="11"/>
        <color rgb="FF002664"/>
        <rFont val="Arial"/>
        <family val="2"/>
      </rPr>
      <t xml:space="preserve">All damaged assets listed in this form are 
</t>
    </r>
    <r>
      <rPr>
        <b/>
        <sz val="11"/>
        <color rgb="FF002664"/>
        <rFont val="Arial"/>
        <family val="2"/>
      </rPr>
      <t>eligible Essential Public Assets:</t>
    </r>
  </si>
  <si>
    <t>Separate claims to relevant administering agency.</t>
  </si>
  <si>
    <t>● all claims / final reimbursements must be certified by the Administering Agency.</t>
  </si>
  <si>
    <t xml:space="preserve">I certify that: </t>
  </si>
  <si>
    <t xml:space="preserve">• I have reviewed the evidence/documentations provided for the damage assessment and believe that it satisfies the requirements of the Disaster Recovery Funding Arrangement Determination 2018. </t>
  </si>
  <si>
    <t xml:space="preserve">• I have verified the estimated reconstruction costs including the market response method and believe that the costs are developed in accordance with the requirements of the Disaster Recovery Funding Arrangements Determination 2018. </t>
  </si>
  <si>
    <t>Worksheet tab ID</t>
  </si>
  <si>
    <t>DIGITAL Signature:</t>
  </si>
  <si>
    <t>Sub-category:</t>
  </si>
  <si>
    <t>• I have reviewed the claimant's submission and believe it satisfies the requirements of the Disaster Recovery Funding Arrangement Determination 2018,  as outlined in the NSW Natural Disaster Essential Public Asset Restoration Guidelines.</t>
  </si>
  <si>
    <t>The cerfication relates to below listed items:</t>
  </si>
  <si>
    <r>
      <t xml:space="preserve">[insert </t>
    </r>
    <r>
      <rPr>
        <b/>
        <sz val="11"/>
        <color theme="1"/>
        <rFont val="Arial"/>
        <family val="2"/>
      </rPr>
      <t>Worksheet tab ID</t>
    </r>
    <r>
      <rPr>
        <sz val="11"/>
        <color theme="1"/>
        <rFont val="Arial"/>
        <family val="2"/>
      </rPr>
      <t>, e.g. 1_EWclaim]</t>
    </r>
  </si>
  <si>
    <r>
      <t xml:space="preserve">[insert </t>
    </r>
    <r>
      <rPr>
        <b/>
        <sz val="11"/>
        <color theme="1"/>
        <rFont val="Arial"/>
        <family val="2"/>
      </rPr>
      <t>Worksheet tab ID</t>
    </r>
    <r>
      <rPr>
        <sz val="11"/>
        <color theme="1"/>
        <rFont val="Arial"/>
        <family val="2"/>
      </rPr>
      <t>, e.g. 1_IRWclaim]</t>
    </r>
  </si>
  <si>
    <r>
      <t xml:space="preserve">[insert </t>
    </r>
    <r>
      <rPr>
        <b/>
        <sz val="11"/>
        <color theme="1"/>
        <rFont val="Arial"/>
        <family val="2"/>
      </rPr>
      <t>Worksheet tab ID</t>
    </r>
    <r>
      <rPr>
        <sz val="11"/>
        <color theme="1"/>
        <rFont val="Arial"/>
        <family val="2"/>
      </rPr>
      <t>, e.g. 1_EPA-RWclaim]</t>
    </r>
  </si>
  <si>
    <t>Certified rows ID</t>
  </si>
  <si>
    <r>
      <t>[insert the</t>
    </r>
    <r>
      <rPr>
        <b/>
        <sz val="11"/>
        <color theme="1"/>
        <rFont val="Arial"/>
        <family val="2"/>
      </rPr>
      <t xml:space="preserve"> Certified rows ID</t>
    </r>
    <r>
      <rPr>
        <sz val="11"/>
        <color theme="1"/>
        <rFont val="Arial"/>
        <family val="2"/>
      </rPr>
      <t>, e.g.15:35]</t>
    </r>
  </si>
  <si>
    <t>[insert digital signature]</t>
  </si>
  <si>
    <t>[insert date]</t>
  </si>
  <si>
    <r>
      <t>• I meet the suitability requirements of an</t>
    </r>
    <r>
      <rPr>
        <b/>
        <sz val="11"/>
        <color theme="1"/>
        <rFont val="Arial"/>
        <family val="2"/>
      </rPr>
      <t xml:space="preserve"> engineer or quantity surveyor</t>
    </r>
    <r>
      <rPr>
        <sz val="11"/>
        <color theme="1"/>
        <rFont val="Arial"/>
        <family val="2"/>
      </rPr>
      <t xml:space="preserve"> with the appropriate level of expertise and experience as prescribed in the Disaster Recovery Funding Arrangements Determination 2018. </t>
    </r>
  </si>
  <si>
    <r>
      <t xml:space="preserve">• I meet the suitability requirements of a </t>
    </r>
    <r>
      <rPr>
        <b/>
        <sz val="11"/>
        <color theme="1"/>
        <rFont val="Arial"/>
        <family val="2"/>
      </rPr>
      <t xml:space="preserve">suitably qualified professional </t>
    </r>
    <r>
      <rPr>
        <sz val="11"/>
        <color theme="1"/>
        <rFont val="Arial"/>
        <family val="2"/>
      </rPr>
      <t xml:space="preserve">with the appropriate level of expertise and experience as prescribed in the Disaster Recovery Funding Arrangements Determination 2018. </t>
    </r>
  </si>
  <si>
    <t>Certification of EW and IRW claims / reimbursements by a suitably qualified professional</t>
  </si>
  <si>
    <t>This worksheet tab is:</t>
  </si>
  <si>
    <t>[status]</t>
  </si>
  <si>
    <t>This claim application is completed and all items certified by the claimant and the administering agency:</t>
  </si>
  <si>
    <t>(If claims are submitted/certified in progressive stages, copy/insert to new row beneath each sub-category and fill out with relevant inforation (tab/row IDs), sign and date.)</t>
  </si>
  <si>
    <r>
      <t xml:space="preserve">● all claims / final reimbursements must be certified by a </t>
    </r>
    <r>
      <rPr>
        <b/>
        <sz val="12"/>
        <color rgb="FF002664"/>
        <rFont val="Arial"/>
        <family val="2"/>
      </rPr>
      <t>suitably qualified professional</t>
    </r>
  </si>
  <si>
    <t>Signature:</t>
  </si>
  <si>
    <t>• I have reviewed the submission and believe it satisfies the requirements of the Disaster Recovery Funding Arrangement Determination 2018,  as outlined in the NSW Natural Disaster Essential Public Asset Restoration Guidelines.</t>
  </si>
  <si>
    <t xml:space="preserve">• I have reviewed the evidence/documentations provided for the damage assessment and completion of works evidence and believe that it satisfies the requirements of the Disaster Recovery Funding Arrangement Determination 2018. </t>
  </si>
  <si>
    <t>• I have reviewed the submission and believe to the best of my knowledge it excludes costs ineligible under the Disaster Recovery Funding Arrangements Determination 2018 and all amounts claimed are exclusive of GST.</t>
  </si>
  <si>
    <t xml:space="preserve">Certification of EW and IRW claims / reimbursements </t>
  </si>
  <si>
    <t>Certification of EPA-RW claims | Estimated reconstruction costs by Cost Estimation or Market Response</t>
  </si>
  <si>
    <t>EPA-RW estimated reconstruction costs</t>
  </si>
  <si>
    <t>Certification of EPA-RW claims | Final reimbursement after completion of works</t>
  </si>
  <si>
    <t>• I have reviewed the final reimbursement submission and believe it satisfies the requirements of the Disaster Recovery Funding Arrangement Determination 2018,  as outlined in the NSW Natural Disaster Essential Public Asset Restoration Guidelines.</t>
  </si>
  <si>
    <t>• I have reviewed the claim application submission and believe it satisfies the requirements of the Disaster Recovery Funding Arrangement Determination 2018,  as outlined in the NSW Natural Disaster Essential Public Asset Restoration Guidelines.</t>
  </si>
  <si>
    <r>
      <t xml:space="preserve">[insert </t>
    </r>
    <r>
      <rPr>
        <b/>
        <sz val="11"/>
        <color theme="1"/>
        <rFont val="Arial"/>
        <family val="2"/>
      </rPr>
      <t>Worksheet tab ID</t>
    </r>
    <r>
      <rPr>
        <sz val="11"/>
        <color theme="1"/>
        <rFont val="Arial"/>
        <family val="2"/>
      </rPr>
      <t>, e.g. 1_EPA-Rwreimbursm (projectID)]</t>
    </r>
  </si>
  <si>
    <t>EPA-RW final reimbursement claim</t>
  </si>
  <si>
    <t xml:space="preserve">  the requirements of the Disaster Recovery Funding Arrangements Determination 2018. </t>
  </si>
  <si>
    <t xml:space="preserve">• I have verified the completed reconstruction works do not differ from the related approved estimated reconstruction costs, and that the approved funding was only used for the approved scope of works in accordance with </t>
  </si>
  <si>
    <t xml:space="preserve">• I have reviewed the evidence/documentations provided for the completion of works and general ledger and believe that it satisfies the requirements of the Disaster Recovery Funding Arrangement Determination 2018. </t>
  </si>
  <si>
    <t>Inspection date</t>
  </si>
  <si>
    <t>Rows completed:</t>
  </si>
  <si>
    <r>
      <t xml:space="preserve">Claim certified by claimant
</t>
    </r>
    <r>
      <rPr>
        <sz val="10"/>
        <color theme="1"/>
        <rFont val="Arial"/>
        <family val="2"/>
      </rPr>
      <t>(signed letter must be included in each claim submission by suitably qualified professional)</t>
    </r>
  </si>
  <si>
    <t>Claimant
notes/remarks</t>
  </si>
  <si>
    <t>[insert digital signature or print and sign]</t>
  </si>
  <si>
    <t>Link answers</t>
  </si>
  <si>
    <t>CLAIM / Application for Estimated reconstruction costs</t>
  </si>
  <si>
    <t>Local Road</t>
  </si>
  <si>
    <t>Actuals excl. GST</t>
  </si>
  <si>
    <t>Project Name:</t>
  </si>
  <si>
    <r>
      <t xml:space="preserve">Does the proposed reconstruction result in the </t>
    </r>
    <r>
      <rPr>
        <b/>
        <u/>
        <sz val="10"/>
        <color theme="1"/>
        <rFont val="Arial"/>
        <family val="2"/>
      </rPr>
      <t>same pre-disaster function</t>
    </r>
    <r>
      <rPr>
        <b/>
        <sz val="10"/>
        <color theme="1"/>
        <rFont val="Arial"/>
        <family val="2"/>
      </rPr>
      <t>, i.e. asset category, sub-category, capacity, layout/dimensions and materials?</t>
    </r>
  </si>
  <si>
    <r>
      <t xml:space="preserve">Does the proposed reconstruction result in </t>
    </r>
    <r>
      <rPr>
        <b/>
        <u/>
        <sz val="10"/>
        <color theme="1"/>
        <rFont val="Arial"/>
        <family val="2"/>
      </rPr>
      <t>the same pre-disaster function</t>
    </r>
    <r>
      <rPr>
        <b/>
        <sz val="10"/>
        <color theme="1"/>
        <rFont val="Arial"/>
        <family val="2"/>
      </rPr>
      <t>, i.e. asset category, sub-category, capacity, layout/dimensions and materials?</t>
    </r>
  </si>
  <si>
    <r>
      <t xml:space="preserve">End of damage
</t>
    </r>
    <r>
      <rPr>
        <b/>
        <u/>
        <sz val="10"/>
        <color theme="1"/>
        <rFont val="Arial"/>
        <family val="2"/>
      </rPr>
      <t>longitude</t>
    </r>
  </si>
  <si>
    <r>
      <t xml:space="preserve">End of damage
</t>
    </r>
    <r>
      <rPr>
        <b/>
        <u/>
        <sz val="10"/>
        <color theme="1"/>
        <rFont val="Arial"/>
        <family val="2"/>
      </rPr>
      <t>latitude</t>
    </r>
  </si>
  <si>
    <r>
      <t xml:space="preserve">Start of damage
</t>
    </r>
    <r>
      <rPr>
        <b/>
        <u/>
        <sz val="10"/>
        <color theme="1"/>
        <rFont val="Arial"/>
        <family val="2"/>
      </rPr>
      <t>longitude</t>
    </r>
  </si>
  <si>
    <r>
      <t xml:space="preserve">Start of damage
</t>
    </r>
    <r>
      <rPr>
        <b/>
        <u/>
        <sz val="10"/>
        <color theme="1"/>
        <rFont val="Arial"/>
        <family val="2"/>
      </rPr>
      <t>latitude</t>
    </r>
  </si>
  <si>
    <t>7a</t>
  </si>
  <si>
    <t>7b</t>
  </si>
  <si>
    <t>8a</t>
  </si>
  <si>
    <t>8b</t>
  </si>
  <si>
    <r>
      <t xml:space="preserve">General ledger
</t>
    </r>
    <r>
      <rPr>
        <sz val="10"/>
        <color theme="1"/>
        <rFont val="Arial"/>
        <family val="2"/>
      </rPr>
      <t>(copy must be included in submission)</t>
    </r>
  </si>
  <si>
    <r>
      <t xml:space="preserve">To
</t>
    </r>
    <r>
      <rPr>
        <sz val="10"/>
        <color theme="1"/>
        <rFont val="Arial"/>
        <family val="2"/>
      </rPr>
      <t>(focal point end 
or identifiable/specified point)</t>
    </r>
  </si>
  <si>
    <t>Depth/Thickness
(mm)</t>
  </si>
  <si>
    <t>Item/other</t>
  </si>
  <si>
    <r>
      <t xml:space="preserve">Actual reconstruction costs
</t>
    </r>
    <r>
      <rPr>
        <u/>
        <sz val="10"/>
        <color theme="1"/>
        <rFont val="Arial"/>
        <family val="2"/>
      </rPr>
      <t>including</t>
    </r>
    <r>
      <rPr>
        <sz val="10"/>
        <color theme="1"/>
        <rFont val="Arial"/>
        <family val="2"/>
      </rPr>
      <t xml:space="preserve"> 'Day Labour value'
('NSW ND EPA Restoration Guidelines':Appendix D)</t>
    </r>
  </si>
  <si>
    <r>
      <t xml:space="preserve">Estimated reconstruction cost
</t>
    </r>
    <r>
      <rPr>
        <sz val="10"/>
        <color theme="1"/>
        <rFont val="Arial"/>
        <family val="2"/>
      </rPr>
      <t xml:space="preserve">incl. 'Day labour value'
</t>
    </r>
    <r>
      <rPr>
        <i/>
        <sz val="10"/>
        <color theme="1"/>
        <rFont val="Arial"/>
        <family val="2"/>
      </rPr>
      <t>('NSW ND EPA Restoration Guidelines':Appendix D, section 1.4)</t>
    </r>
    <r>
      <rPr>
        <b/>
        <sz val="10"/>
        <color theme="1"/>
        <rFont val="Arial"/>
        <family val="2"/>
      </rPr>
      <t xml:space="preserve">
</t>
    </r>
    <r>
      <rPr>
        <sz val="10"/>
        <color theme="1"/>
        <rFont val="Arial"/>
        <family val="2"/>
      </rPr>
      <t/>
    </r>
  </si>
  <si>
    <t>You must claim this item under EPA-RW</t>
  </si>
  <si>
    <t>Contact the Administering Agency</t>
  </si>
  <si>
    <t>Answer 13a</t>
  </si>
  <si>
    <t>Public Infrastructure</t>
  </si>
  <si>
    <t>Regional Road</t>
  </si>
  <si>
    <t>State Road</t>
  </si>
  <si>
    <t>Crown Road (Gazetted)</t>
  </si>
  <si>
    <t>Unincorp. Road</t>
  </si>
  <si>
    <t>[Category / Class]</t>
  </si>
  <si>
    <r>
      <t xml:space="preserve">Immediate Reconstruction Works carried out
</t>
    </r>
    <r>
      <rPr>
        <sz val="10"/>
        <color theme="1"/>
        <rFont val="Arial"/>
        <family val="2"/>
      </rPr>
      <t>(variations to the pre-disaster function are not eligble under this sub-category)</t>
    </r>
  </si>
  <si>
    <r>
      <t xml:space="preserve">Reference to 
detailed estimate document
</t>
    </r>
    <r>
      <rPr>
        <sz val="10"/>
        <color theme="1"/>
        <rFont val="Arial"/>
        <family val="2"/>
      </rPr>
      <t>(e.g.reference number or link)</t>
    </r>
  </si>
  <si>
    <t>CERTIFICATION</t>
  </si>
  <si>
    <r>
      <t xml:space="preserve">Actual reconstruction costs 
certified by administering agency 
</t>
    </r>
    <r>
      <rPr>
        <u/>
        <sz val="9"/>
        <color theme="1"/>
        <rFont val="Arial"/>
        <family val="2"/>
      </rPr>
      <t>(Suitably qualified professional )</t>
    </r>
  </si>
  <si>
    <r>
      <t xml:space="preserve">Estimated reconstruction costs 
certified by administering agency 
</t>
    </r>
    <r>
      <rPr>
        <sz val="10"/>
        <color theme="1"/>
        <rFont val="Arial"/>
        <family val="2"/>
      </rPr>
      <t xml:space="preserve">(Must be an </t>
    </r>
    <r>
      <rPr>
        <u/>
        <sz val="9"/>
        <color theme="1"/>
        <rFont val="Arial"/>
        <family val="2"/>
      </rPr>
      <t>Engineer or quantity Surveyer</t>
    </r>
    <r>
      <rPr>
        <sz val="9"/>
        <color theme="1"/>
        <rFont val="Arial"/>
        <family val="2"/>
      </rPr>
      <t>)</t>
    </r>
  </si>
  <si>
    <r>
      <t xml:space="preserve">Final claim certified by 
administering agency 
</t>
    </r>
    <r>
      <rPr>
        <sz val="10"/>
        <color theme="1"/>
        <rFont val="Arial"/>
        <family val="2"/>
      </rPr>
      <t xml:space="preserve">(Must be an </t>
    </r>
    <r>
      <rPr>
        <u/>
        <sz val="10"/>
        <color theme="1"/>
        <rFont val="Arial"/>
        <family val="2"/>
      </rPr>
      <t>Engineer or quantity Surveyer</t>
    </r>
    <r>
      <rPr>
        <sz val="10"/>
        <color theme="1"/>
        <rFont val="Arial"/>
        <family val="2"/>
      </rPr>
      <t>)</t>
    </r>
  </si>
  <si>
    <t>APPROVED</t>
  </si>
  <si>
    <r>
      <t xml:space="preserve">The claim submission date to coordinating agency 
</t>
    </r>
    <r>
      <rPr>
        <sz val="10"/>
        <color theme="1"/>
        <rFont val="Arial"/>
        <family val="2"/>
      </rPr>
      <t>(Office of Emergency Management)</t>
    </r>
  </si>
  <si>
    <r>
      <t xml:space="preserve">Claim certified by claimant
</t>
    </r>
    <r>
      <rPr>
        <sz val="10"/>
        <color theme="1"/>
        <rFont val="Arial"/>
        <family val="2"/>
      </rPr>
      <t>(must be included in each claim submission by suitably qualified professional)</t>
    </r>
  </si>
  <si>
    <r>
      <t xml:space="preserve">Claim certified by council
</t>
    </r>
    <r>
      <rPr>
        <sz val="10"/>
        <color theme="1"/>
        <rFont val="Arial"/>
        <family val="2"/>
      </rPr>
      <t>(must be included in each claim submission by suitably qualified professional)</t>
    </r>
  </si>
  <si>
    <t>APPROVED VALUE</t>
  </si>
  <si>
    <t>Yellow fields are set to autofill from 1_EPA-RW (projectID)</t>
  </si>
  <si>
    <r>
      <t xml:space="preserve">● all </t>
    </r>
    <r>
      <rPr>
        <b/>
        <sz val="12"/>
        <color rgb="FF002664"/>
        <rFont val="Arial"/>
        <family val="2"/>
      </rPr>
      <t xml:space="preserve">Essential Public Asset Reconstruction Works (EPA-RW) </t>
    </r>
    <r>
      <rPr>
        <sz val="12"/>
        <color rgb="FF002664"/>
        <rFont val="Arial"/>
        <family val="2"/>
      </rPr>
      <t xml:space="preserve">claims and final reimbursements must be </t>
    </r>
    <r>
      <rPr>
        <b/>
        <sz val="12"/>
        <color rgb="FF002664"/>
        <rFont val="Arial"/>
        <family val="2"/>
      </rPr>
      <t xml:space="preserve">certified by an </t>
    </r>
    <r>
      <rPr>
        <b/>
        <u/>
        <sz val="12"/>
        <color rgb="FF002664"/>
        <rFont val="Arial"/>
        <family val="2"/>
      </rPr>
      <t>engineer or a quantity surveyor</t>
    </r>
  </si>
  <si>
    <r>
      <t xml:space="preserve">● all </t>
    </r>
    <r>
      <rPr>
        <b/>
        <sz val="12"/>
        <color rgb="FF002664"/>
        <rFont val="Arial"/>
        <family val="2"/>
      </rPr>
      <t>Emergency Works (EW) and Immediate Reconstruction Works (IRW)</t>
    </r>
    <r>
      <rPr>
        <sz val="12"/>
        <color rgb="FF002664"/>
        <rFont val="Arial"/>
        <family val="2"/>
      </rPr>
      <t xml:space="preserve"> claims and final reimbursements must be </t>
    </r>
    <r>
      <rPr>
        <b/>
        <sz val="12"/>
        <color rgb="FF002664"/>
        <rFont val="Arial"/>
        <family val="2"/>
      </rPr>
      <t xml:space="preserve">certified by a </t>
    </r>
    <r>
      <rPr>
        <b/>
        <u/>
        <sz val="12"/>
        <color rgb="FF002664"/>
        <rFont val="Arial"/>
        <family val="2"/>
      </rPr>
      <t xml:space="preserve">suitably qualified professional </t>
    </r>
  </si>
  <si>
    <t>[AGRN#]</t>
  </si>
  <si>
    <r>
      <rPr>
        <b/>
        <i/>
        <sz val="10"/>
        <color theme="1"/>
        <rFont val="Arial"/>
        <family val="2"/>
      </rPr>
      <t xml:space="preserve">Total Upper Limit Grant
</t>
    </r>
    <r>
      <rPr>
        <i/>
        <sz val="10"/>
        <color theme="1"/>
        <rFont val="Arial"/>
        <family val="2"/>
      </rPr>
      <t>excluding co-funding amount</t>
    </r>
    <r>
      <rPr>
        <b/>
        <sz val="10"/>
        <color theme="1"/>
        <rFont val="Arial"/>
        <family val="2"/>
      </rPr>
      <t xml:space="preserve">
</t>
    </r>
    <r>
      <rPr>
        <i/>
        <sz val="9"/>
        <color theme="1"/>
        <rFont val="Arial"/>
        <family val="2"/>
      </rPr>
      <t>(Must be approved by an</t>
    </r>
    <r>
      <rPr>
        <i/>
        <u/>
        <sz val="9"/>
        <color theme="1"/>
        <rFont val="Arial"/>
        <family val="2"/>
      </rPr>
      <t>Engineer or quantity Surveyer</t>
    </r>
    <r>
      <rPr>
        <i/>
        <sz val="9"/>
        <color theme="1"/>
        <rFont val="Arial"/>
        <family val="2"/>
      </rPr>
      <t xml:space="preserve"> from the administering agency)</t>
    </r>
  </si>
  <si>
    <r>
      <t xml:space="preserve">Payment to council
</t>
    </r>
    <r>
      <rPr>
        <sz val="9"/>
        <color theme="1"/>
        <rFont val="Arial"/>
        <family val="2"/>
      </rPr>
      <t>excluding council 
co-funding amount</t>
    </r>
  </si>
  <si>
    <r>
      <t xml:space="preserve">Actual reconstruction costs 
certified by administering agency 
</t>
    </r>
    <r>
      <rPr>
        <sz val="10"/>
        <color theme="1"/>
        <rFont val="Arial"/>
        <family val="2"/>
      </rPr>
      <t>(</t>
    </r>
    <r>
      <rPr>
        <u/>
        <sz val="9"/>
        <color theme="1"/>
        <rFont val="Arial"/>
        <family val="2"/>
      </rPr>
      <t xml:space="preserve">Suitably qualified professional </t>
    </r>
    <r>
      <rPr>
        <sz val="9"/>
        <color theme="1"/>
        <rFont val="Arial"/>
        <family val="2"/>
      </rPr>
      <t>)</t>
    </r>
  </si>
  <si>
    <r>
      <t xml:space="preserve">Eligible actual reconstruction costs
</t>
    </r>
    <r>
      <rPr>
        <sz val="10"/>
        <color theme="1"/>
        <rFont val="Arial"/>
        <family val="2"/>
      </rPr>
      <t>including co-funding amount</t>
    </r>
    <r>
      <rPr>
        <sz val="9"/>
        <color theme="1"/>
        <rFont val="Arial"/>
        <family val="2"/>
      </rPr>
      <t xml:space="preserve">
(Must be approved by a </t>
    </r>
    <r>
      <rPr>
        <u/>
        <sz val="9"/>
        <color theme="1"/>
        <rFont val="Arial"/>
        <family val="2"/>
      </rPr>
      <t>suitably qualified professional</t>
    </r>
    <r>
      <rPr>
        <sz val="9"/>
        <color theme="1"/>
        <rFont val="Arial"/>
        <family val="2"/>
      </rPr>
      <t xml:space="preserve"> from the administering agency)</t>
    </r>
  </si>
  <si>
    <r>
      <t xml:space="preserve">Dimensions </t>
    </r>
    <r>
      <rPr>
        <b/>
        <i/>
        <sz val="10"/>
        <color theme="1"/>
        <rFont val="Arial"/>
        <family val="2"/>
      </rPr>
      <t>(as applicable)</t>
    </r>
  </si>
  <si>
    <r>
      <t xml:space="preserve">Dimensions </t>
    </r>
    <r>
      <rPr>
        <b/>
        <i/>
        <sz val="10"/>
        <color theme="1"/>
        <rFont val="Arial"/>
        <family val="2"/>
      </rPr>
      <t>(if applicable)</t>
    </r>
  </si>
  <si>
    <r>
      <t xml:space="preserve">Reconstruction costs for works completed
</t>
    </r>
    <r>
      <rPr>
        <sz val="10"/>
        <color theme="1"/>
        <rFont val="Arial"/>
        <family val="2"/>
      </rPr>
      <t>incl. 'Day labour value'
 ('NSW ND EPA Restoration Guidelines':Appendix D, section 1.4)</t>
    </r>
  </si>
  <si>
    <t>CERTIFICATION section for Claimant</t>
  </si>
  <si>
    <t xml:space="preserve">CERTIFICATION section for Administering Agency </t>
  </si>
  <si>
    <t>[insert 'Total sum' from all EPA-RWclaim tabs ref # 31]</t>
  </si>
  <si>
    <t>[insert 'Total sum' from all EPA-RWreimbursm tabs ref # 48]</t>
  </si>
  <si>
    <t>Co-funding amount deducted from reimbursement payments*:</t>
  </si>
  <si>
    <r>
      <t xml:space="preserve">From 
</t>
    </r>
    <r>
      <rPr>
        <sz val="10"/>
        <color theme="1"/>
        <rFont val="Arial"/>
        <family val="2"/>
      </rPr>
      <t>(focal point start 
or identifiable/specified point)</t>
    </r>
  </si>
  <si>
    <t>* After the council's threshold has been activated, the actual co-funding amount is the lesser of the below options: 
a) 25% of the total restoration costs, or 
b) the council's threshold value, or 
c) $1 million</t>
  </si>
  <si>
    <t>Name</t>
  </si>
  <si>
    <t>Position</t>
  </si>
  <si>
    <t>Only insert new rows above this row</t>
  </si>
  <si>
    <t>If you added rows to previous tab '1_EPA-Rwclaim' you must manually add the information from these new rows on this tab.</t>
  </si>
  <si>
    <t>[must be an engineer or quantity surveyor]</t>
  </si>
  <si>
    <r>
      <t>Day labour value</t>
    </r>
    <r>
      <rPr>
        <sz val="10"/>
        <color theme="1"/>
        <rFont val="Arial"/>
        <family val="2"/>
      </rPr>
      <t xml:space="preserve"> 
incl. internal equpment and plant hire
</t>
    </r>
    <r>
      <rPr>
        <b/>
        <sz val="10"/>
        <color theme="1"/>
        <rFont val="Arial"/>
        <family val="2"/>
      </rPr>
      <t>(Opt out councils only)</t>
    </r>
  </si>
  <si>
    <r>
      <rPr>
        <u/>
        <sz val="10"/>
        <color theme="1"/>
        <rFont val="Arial"/>
        <family val="2"/>
      </rPr>
      <t>normal use</t>
    </r>
    <r>
      <rPr>
        <b/>
        <sz val="10"/>
        <color theme="1"/>
        <rFont val="Arial"/>
        <family val="2"/>
      </rPr>
      <t xml:space="preserve">
Day labour value</t>
    </r>
    <r>
      <rPr>
        <sz val="10"/>
        <color theme="1"/>
        <rFont val="Arial"/>
        <family val="2"/>
      </rPr>
      <t xml:space="preserve"> 
incl. internal equipment and plant hire
</t>
    </r>
    <r>
      <rPr>
        <b/>
        <sz val="10"/>
        <color theme="1"/>
        <rFont val="Arial"/>
        <family val="2"/>
      </rPr>
      <t>(Opt out councils only)</t>
    </r>
  </si>
  <si>
    <t>[PWA or TfNSW]</t>
  </si>
  <si>
    <t>Date administering agency notified:</t>
  </si>
  <si>
    <t>[Date of notification]</t>
  </si>
  <si>
    <t>4a</t>
  </si>
  <si>
    <t>4b</t>
  </si>
  <si>
    <t>Date asset accessible</t>
  </si>
  <si>
    <t>Claimant to fill in date Council notified PWA or Transport of damage and intention to claim</t>
  </si>
  <si>
    <t xml:space="preserve">YES </t>
  </si>
  <si>
    <r>
      <t xml:space="preserve">START PAGE  </t>
    </r>
    <r>
      <rPr>
        <b/>
        <u/>
        <sz val="14"/>
        <color rgb="FF002664"/>
        <rFont val="Arial"/>
        <family val="2"/>
      </rPr>
      <t>FY 21/22</t>
    </r>
  </si>
  <si>
    <t>Council's threshold FY 21/22:</t>
  </si>
  <si>
    <r>
      <t xml:space="preserve">Emergency Works (EW)  </t>
    </r>
    <r>
      <rPr>
        <b/>
        <u/>
        <sz val="18"/>
        <color theme="0"/>
        <rFont val="Arial"/>
        <family val="2"/>
      </rPr>
      <t>FY 21/22</t>
    </r>
  </si>
  <si>
    <r>
      <t xml:space="preserve">Immediate Reconstruction Works (IRW) </t>
    </r>
    <r>
      <rPr>
        <b/>
        <u/>
        <sz val="18"/>
        <color theme="0"/>
        <rFont val="Arial"/>
        <family val="2"/>
      </rPr>
      <t>FY 21/22</t>
    </r>
  </si>
  <si>
    <r>
      <t xml:space="preserve">Essential Public Asset Reconstruction Works (EPA-RW) </t>
    </r>
    <r>
      <rPr>
        <b/>
        <u/>
        <sz val="18"/>
        <color theme="0"/>
        <rFont val="Arial"/>
        <family val="2"/>
      </rPr>
      <t xml:space="preserve"> FY 21/22</t>
    </r>
  </si>
  <si>
    <r>
      <t xml:space="preserve">Essential Public Asset Reconstruction Works (EPA-RW) </t>
    </r>
    <r>
      <rPr>
        <b/>
        <u/>
        <sz val="18"/>
        <color theme="0"/>
        <rFont val="Arial"/>
        <family val="2"/>
      </rPr>
      <t>FY 21/22</t>
    </r>
  </si>
  <si>
    <r>
      <t xml:space="preserve">Financial Year 21/22
</t>
    </r>
    <r>
      <rPr>
        <sz val="10"/>
        <color theme="0"/>
        <rFont val="Arial"/>
        <family val="2"/>
      </rPr>
      <t>(from 1 July 2021 until 30 June 2022)</t>
    </r>
  </si>
  <si>
    <t xml:space="preserve">Approved </t>
  </si>
  <si>
    <t>yes</t>
  </si>
  <si>
    <t xml:space="preserve">Brief prepared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</si>
</sst>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43" formatCode="_-* #,##0.00_-;\-* #,##0.00_-;_-* &quot;-&quot;??_-;_-@_-"/>
    <numFmt numFmtId="164" formatCode="[$-C09]dd\-mmmm\-yyyy;@"/>
    <numFmt numFmtId="165" formatCode="#,##0_ ;\-#,##0\ "/>
    <numFmt numFmtId="166" formatCode="_-* #,##0_-;\-* #,##0_-;_-* &quot;-&quot;??_-;_-@_-"/>
  </numFmts>
  <fonts count="57" x14ac:knownFonts="1">
    <font>
      <sz val="11"/>
      <color theme="1"/>
      <name val="Calibri"/>
      <family val="2"/>
      <scheme val="minor"/>
    </font>
    <font>
      <sz val="11"/>
      <color theme="1"/>
      <name val="Arial"/>
      <family val="2"/>
    </font>
    <font>
      <b/>
      <sz val="11"/>
      <color theme="0"/>
      <name val="Arial"/>
      <family val="2"/>
    </font>
    <font>
      <b/>
      <sz val="11"/>
      <color rgb="FF002664"/>
      <name val="Arial"/>
      <family val="2"/>
    </font>
    <font>
      <b/>
      <sz val="10"/>
      <color theme="1"/>
      <name val="Arial"/>
      <family val="2"/>
    </font>
    <font>
      <sz val="10"/>
      <color theme="1"/>
      <name val="Arial"/>
      <family val="2"/>
    </font>
    <font>
      <sz val="9"/>
      <color theme="1"/>
      <name val="Arial"/>
      <family val="2"/>
    </font>
    <font>
      <b/>
      <sz val="10"/>
      <color theme="0"/>
      <name val="Arial"/>
      <family val="2"/>
    </font>
    <font>
      <i/>
      <sz val="10"/>
      <color theme="1"/>
      <name val="Arial"/>
      <family val="2"/>
    </font>
    <font>
      <b/>
      <i/>
      <sz val="10"/>
      <color theme="1"/>
      <name val="Arial"/>
      <family val="2"/>
    </font>
    <font>
      <i/>
      <sz val="9"/>
      <color theme="1"/>
      <name val="Arial"/>
      <family val="2"/>
    </font>
    <font>
      <i/>
      <sz val="11"/>
      <color theme="0"/>
      <name val="Arial"/>
      <family val="2"/>
    </font>
    <font>
      <sz val="11"/>
      <name val="Arial"/>
      <family val="2"/>
    </font>
    <font>
      <sz val="11"/>
      <color theme="0"/>
      <name val="Arial"/>
      <family val="2"/>
    </font>
    <font>
      <b/>
      <sz val="14"/>
      <color theme="0"/>
      <name val="Arial"/>
      <family val="2"/>
    </font>
    <font>
      <sz val="12"/>
      <color theme="1"/>
      <name val="Arial"/>
      <family val="2"/>
    </font>
    <font>
      <sz val="14"/>
      <color theme="0"/>
      <name val="Arial"/>
      <family val="2"/>
    </font>
    <font>
      <sz val="14"/>
      <color theme="1"/>
      <name val="Arial"/>
      <family val="2"/>
    </font>
    <font>
      <i/>
      <sz val="11"/>
      <color theme="1"/>
      <name val="Arial"/>
      <family val="2"/>
    </font>
    <font>
      <b/>
      <sz val="11"/>
      <color theme="1"/>
      <name val="Arial"/>
      <family val="2"/>
    </font>
    <font>
      <b/>
      <i/>
      <sz val="11"/>
      <color theme="0"/>
      <name val="Arial"/>
      <family val="2"/>
    </font>
    <font>
      <sz val="12"/>
      <color theme="0"/>
      <name val="Arial"/>
      <family val="2"/>
    </font>
    <font>
      <b/>
      <sz val="12"/>
      <color theme="0"/>
      <name val="Arial"/>
      <family val="2"/>
    </font>
    <font>
      <b/>
      <i/>
      <sz val="14"/>
      <color theme="0"/>
      <name val="Arial"/>
      <family val="2"/>
    </font>
    <font>
      <i/>
      <sz val="14"/>
      <color theme="0"/>
      <name val="Arial"/>
      <family val="2"/>
    </font>
    <font>
      <b/>
      <sz val="14"/>
      <color theme="1"/>
      <name val="Arial"/>
      <family val="2"/>
    </font>
    <font>
      <b/>
      <sz val="12"/>
      <color theme="1"/>
      <name val="Arial"/>
      <family val="2"/>
    </font>
    <font>
      <u/>
      <sz val="10"/>
      <color theme="1"/>
      <name val="Arial"/>
      <family val="2"/>
    </font>
    <font>
      <b/>
      <sz val="12"/>
      <color rgb="FF002664"/>
      <name val="Arial"/>
      <family val="2"/>
    </font>
    <font>
      <sz val="11"/>
      <color rgb="FF002664"/>
      <name val="Arial"/>
      <family val="2"/>
    </font>
    <font>
      <b/>
      <sz val="14"/>
      <color rgb="FF002664"/>
      <name val="Arial"/>
      <family val="2"/>
    </font>
    <font>
      <sz val="14"/>
      <color rgb="FF002664"/>
      <name val="Arial"/>
      <family val="2"/>
    </font>
    <font>
      <b/>
      <i/>
      <sz val="11"/>
      <color theme="1"/>
      <name val="Arial"/>
      <family val="2"/>
    </font>
    <font>
      <i/>
      <sz val="11"/>
      <name val="Arial"/>
      <family val="2"/>
    </font>
    <font>
      <sz val="10"/>
      <name val="Arial"/>
      <family val="2"/>
    </font>
    <font>
      <sz val="10"/>
      <color theme="0"/>
      <name val="Arial"/>
      <family val="2"/>
    </font>
    <font>
      <b/>
      <sz val="18"/>
      <color theme="0"/>
      <name val="Arial"/>
      <family val="2"/>
    </font>
    <font>
      <i/>
      <sz val="12"/>
      <color theme="1"/>
      <name val="Arial"/>
      <family val="2"/>
    </font>
    <font>
      <b/>
      <i/>
      <sz val="12"/>
      <color theme="1"/>
      <name val="Arial"/>
      <family val="2"/>
    </font>
    <font>
      <sz val="18"/>
      <color theme="1"/>
      <name val="Arial"/>
      <family val="2"/>
    </font>
    <font>
      <i/>
      <sz val="18"/>
      <color theme="0"/>
      <name val="Arial"/>
      <family val="2"/>
    </font>
    <font>
      <b/>
      <sz val="28"/>
      <color rgb="FF2C8B7F"/>
      <name val="Arial"/>
      <family val="2"/>
    </font>
    <font>
      <sz val="12"/>
      <color rgb="FF002664"/>
      <name val="Arial"/>
      <family val="2"/>
    </font>
    <font>
      <b/>
      <sz val="18"/>
      <color rgb="FF002664"/>
      <name val="Arial"/>
      <family val="2"/>
    </font>
    <font>
      <sz val="12"/>
      <color rgb="FF002664"/>
      <name val="Calibri"/>
      <family val="2"/>
    </font>
    <font>
      <b/>
      <sz val="11"/>
      <name val="Arial"/>
      <family val="2"/>
    </font>
    <font>
      <b/>
      <u/>
      <sz val="10"/>
      <color theme="1"/>
      <name val="Arial"/>
      <family val="2"/>
    </font>
    <font>
      <i/>
      <u/>
      <sz val="9"/>
      <color theme="1"/>
      <name val="Arial"/>
      <family val="2"/>
    </font>
    <font>
      <u/>
      <sz val="9"/>
      <color theme="1"/>
      <name val="Arial"/>
      <family val="2"/>
    </font>
    <font>
      <b/>
      <u/>
      <sz val="12"/>
      <color rgb="FF002664"/>
      <name val="Arial"/>
      <family val="2"/>
    </font>
    <font>
      <sz val="8"/>
      <color theme="1"/>
      <name val="Arial"/>
      <family val="2"/>
    </font>
    <font>
      <i/>
      <sz val="8"/>
      <color theme="0"/>
      <name val="Arial"/>
      <family val="2"/>
    </font>
    <font>
      <sz val="10"/>
      <name val="Helv"/>
    </font>
    <font>
      <b/>
      <u/>
      <sz val="14"/>
      <color rgb="FF002664"/>
      <name val="Arial"/>
      <family val="2"/>
    </font>
    <font>
      <b/>
      <u/>
      <sz val="18"/>
      <color theme="0"/>
      <name val="Arial"/>
      <family val="2"/>
    </font>
    <font>
      <sz val="11"/>
      <color theme="1"/>
      <name val="Calibri"/>
      <family val="2"/>
      <scheme val="minor"/>
    </font>
    <font>
      <sz val="11"/>
      <name val="Calibri"/>
      <family val="2"/>
      <scheme val="minor"/>
    </font>
  </fonts>
  <fills count="13">
    <fill>
      <patternFill patternType="none"/>
    </fill>
    <fill>
      <patternFill patternType="gray125"/>
    </fill>
    <fill>
      <patternFill patternType="solid">
        <fgColor rgb="FF2C8B7F"/>
        <bgColor indexed="64"/>
      </patternFill>
    </fill>
    <fill>
      <patternFill patternType="solid">
        <fgColor rgb="FFDCF0FA"/>
        <bgColor indexed="64"/>
      </patternFill>
    </fill>
    <fill>
      <patternFill patternType="solid">
        <fgColor rgb="FF002664"/>
        <bgColor indexed="64"/>
      </patternFill>
    </fill>
    <fill>
      <patternFill patternType="solid">
        <fgColor theme="0"/>
        <bgColor indexed="64"/>
      </patternFill>
    </fill>
    <fill>
      <patternFill patternType="solid">
        <fgColor rgb="FFD9D9D9"/>
        <bgColor indexed="64"/>
      </patternFill>
    </fill>
    <fill>
      <patternFill patternType="solid">
        <fgColor rgb="FFFF7F2F"/>
        <bgColor indexed="64"/>
      </patternFill>
    </fill>
    <fill>
      <patternFill patternType="solid">
        <fgColor rgb="FFC0000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s>
  <borders count="50">
    <border>
      <left/>
      <right/>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theme="0"/>
      </right>
      <top/>
      <bottom style="thin">
        <color indexed="64"/>
      </bottom>
      <diagonal/>
    </border>
    <border>
      <left style="thin">
        <color theme="0"/>
      </left>
      <right/>
      <top/>
      <bottom style="thin">
        <color indexed="64"/>
      </bottom>
      <diagonal/>
    </border>
    <border>
      <left/>
      <right/>
      <top/>
      <bottom style="thin">
        <color indexed="64"/>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right style="thick">
        <color rgb="FF002664"/>
      </right>
      <top/>
      <bottom/>
      <diagonal/>
    </border>
    <border>
      <left style="thin">
        <color indexed="64"/>
      </left>
      <right style="thick">
        <color rgb="FF002664"/>
      </right>
      <top style="thin">
        <color indexed="64"/>
      </top>
      <bottom style="thin">
        <color indexed="64"/>
      </bottom>
      <diagonal/>
    </border>
    <border>
      <left style="thin">
        <color indexed="64"/>
      </left>
      <right style="thick">
        <color rgb="FF002664"/>
      </right>
      <top/>
      <bottom style="thin">
        <color indexed="64"/>
      </bottom>
      <diagonal/>
    </border>
    <border>
      <left style="thick">
        <color rgb="FF002664"/>
      </left>
      <right style="thick">
        <color rgb="FF002664"/>
      </right>
      <top style="thin">
        <color indexed="64"/>
      </top>
      <bottom style="thin">
        <color indexed="64"/>
      </bottom>
      <diagonal/>
    </border>
    <border>
      <left style="thick">
        <color rgb="FF002664"/>
      </left>
      <right style="thick">
        <color rgb="FF002664"/>
      </right>
      <top/>
      <bottom style="thin">
        <color indexed="64"/>
      </bottom>
      <diagonal/>
    </border>
    <border>
      <left style="thin">
        <color indexed="64"/>
      </left>
      <right style="thick">
        <color rgb="FF002664"/>
      </right>
      <top style="thin">
        <color indexed="64"/>
      </top>
      <bottom/>
      <diagonal/>
    </border>
    <border>
      <left/>
      <right style="thick">
        <color rgb="FF002664"/>
      </right>
      <top/>
      <bottom style="thin">
        <color indexed="64"/>
      </bottom>
      <diagonal/>
    </border>
    <border>
      <left/>
      <right style="thick">
        <color rgb="FF002664"/>
      </right>
      <top style="thin">
        <color indexed="64"/>
      </top>
      <bottom style="thin">
        <color indexed="64"/>
      </bottom>
      <diagonal/>
    </border>
    <border>
      <left/>
      <right style="thick">
        <color rgb="FF002664"/>
      </right>
      <top style="thin">
        <color indexed="64"/>
      </top>
      <bottom/>
      <diagonal/>
    </border>
    <border>
      <left style="thick">
        <color rgb="FF002664"/>
      </left>
      <right style="thin">
        <color indexed="64"/>
      </right>
      <top style="thin">
        <color indexed="64"/>
      </top>
      <bottom style="thin">
        <color indexed="64"/>
      </bottom>
      <diagonal/>
    </border>
    <border>
      <left style="thick">
        <color rgb="FF002664"/>
      </left>
      <right style="thin">
        <color indexed="64"/>
      </right>
      <top/>
      <bottom style="thin">
        <color indexed="64"/>
      </bottom>
      <diagonal/>
    </border>
    <border>
      <left style="thick">
        <color rgb="FF0026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theme="0"/>
      </bottom>
      <diagonal/>
    </border>
    <border>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n">
        <color indexed="64"/>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style="thin">
        <color indexed="64"/>
      </left>
      <right style="thin">
        <color indexed="64"/>
      </right>
      <top/>
      <bottom/>
      <diagonal/>
    </border>
    <border>
      <left style="thin">
        <color indexed="64"/>
      </left>
      <right style="thick">
        <color rgb="FF002664"/>
      </right>
      <top/>
      <bottom/>
      <diagonal/>
    </border>
    <border>
      <left/>
      <right style="thick">
        <color indexed="64"/>
      </right>
      <top style="thin">
        <color indexed="64"/>
      </top>
      <bottom/>
      <diagonal/>
    </border>
  </borders>
  <cellStyleXfs count="6">
    <xf numFmtId="0" fontId="0" fillId="0" borderId="0"/>
    <xf numFmtId="43" fontId="34" fillId="0" borderId="0" applyFont="0" applyFill="0" applyBorder="0" applyAlignment="0" applyProtection="0"/>
    <xf numFmtId="0" fontId="52" fillId="0" borderId="0"/>
    <xf numFmtId="43" fontId="55"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cellStyleXfs>
  <cellXfs count="499">
    <xf numFmtId="0" fontId="0" fillId="0" borderId="0" xfId="0"/>
    <xf numFmtId="0" fontId="1" fillId="0" borderId="0" xfId="0" applyFont="1"/>
    <xf numFmtId="0" fontId="2" fillId="4" borderId="0" xfId="0" applyFont="1" applyFill="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wrapText="1"/>
    </xf>
    <xf numFmtId="0" fontId="2" fillId="4" borderId="1"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4" fillId="3" borderId="6" xfId="0" applyFont="1" applyFill="1" applyBorder="1" applyAlignment="1">
      <alignment horizontal="center" vertical="center" wrapText="1"/>
    </xf>
    <xf numFmtId="0" fontId="3" fillId="3" borderId="4" xfId="0" applyFont="1" applyFill="1" applyBorder="1" applyAlignment="1">
      <alignment horizontal="right" vertical="center"/>
    </xf>
    <xf numFmtId="0" fontId="1" fillId="5" borderId="7" xfId="0" applyFont="1" applyFill="1" applyBorder="1" applyAlignment="1">
      <alignment vertical="center"/>
    </xf>
    <xf numFmtId="0" fontId="1" fillId="5" borderId="8" xfId="0" applyFont="1" applyFill="1" applyBorder="1" applyAlignment="1">
      <alignment vertical="center"/>
    </xf>
    <xf numFmtId="0" fontId="1" fillId="2" borderId="0" xfId="0" applyFont="1" applyFill="1" applyAlignment="1">
      <alignment vertical="center"/>
    </xf>
    <xf numFmtId="0" fontId="2" fillId="4" borderId="0" xfId="0" applyFont="1" applyFill="1" applyAlignment="1">
      <alignment horizontal="left" vertical="center"/>
    </xf>
    <xf numFmtId="0" fontId="5" fillId="0" borderId="0" xfId="0" applyFont="1" applyAlignment="1">
      <alignment vertical="center"/>
    </xf>
    <xf numFmtId="0" fontId="5" fillId="0" borderId="0" xfId="0" applyFont="1"/>
    <xf numFmtId="0" fontId="7" fillId="2" borderId="4"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horizontal="center" vertical="center" wrapText="1"/>
    </xf>
    <xf numFmtId="0" fontId="4" fillId="0" borderId="0" xfId="0" applyFont="1" applyAlignment="1">
      <alignment horizontal="center" wrapText="1"/>
    </xf>
    <xf numFmtId="0" fontId="4" fillId="3" borderId="5" xfId="0" applyFont="1" applyFill="1" applyBorder="1" applyAlignment="1">
      <alignment horizontal="center" wrapText="1"/>
    </xf>
    <xf numFmtId="0" fontId="8" fillId="3" borderId="5" xfId="0" applyFont="1" applyFill="1" applyBorder="1" applyAlignment="1">
      <alignment horizontal="center" wrapText="1"/>
    </xf>
    <xf numFmtId="0" fontId="4" fillId="3" borderId="13" xfId="0" applyFont="1" applyFill="1" applyBorder="1" applyAlignment="1">
      <alignment horizontal="center" wrapText="1"/>
    </xf>
    <xf numFmtId="0" fontId="4" fillId="3" borderId="3" xfId="0" applyFont="1" applyFill="1" applyBorder="1" applyAlignment="1">
      <alignment horizontal="center" wrapText="1"/>
    </xf>
    <xf numFmtId="0" fontId="7" fillId="2" borderId="5" xfId="0" applyFont="1" applyFill="1" applyBorder="1" applyAlignment="1">
      <alignment horizontal="center" vertical="center" wrapText="1"/>
    </xf>
    <xf numFmtId="0" fontId="4" fillId="3" borderId="7" xfId="0" applyFont="1" applyFill="1" applyBorder="1" applyAlignment="1">
      <alignment horizontal="center"/>
    </xf>
    <xf numFmtId="0" fontId="4" fillId="3" borderId="9"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left"/>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7" fillId="4" borderId="12" xfId="0" applyFont="1" applyFill="1" applyBorder="1" applyAlignment="1">
      <alignment horizontal="right" vertical="center" wrapText="1"/>
    </xf>
    <xf numFmtId="0" fontId="7" fillId="4" borderId="0" xfId="0" applyFont="1" applyFill="1" applyAlignment="1">
      <alignment horizontal="right" vertical="center"/>
    </xf>
    <xf numFmtId="44" fontId="5" fillId="0" borderId="4" xfId="0" applyNumberFormat="1" applyFont="1" applyBorder="1" applyAlignment="1">
      <alignment vertical="center" wrapText="1"/>
    </xf>
    <xf numFmtId="44" fontId="5" fillId="0" borderId="5" xfId="0" applyNumberFormat="1" applyFont="1" applyBorder="1" applyAlignment="1">
      <alignment vertical="center" wrapText="1"/>
    </xf>
    <xf numFmtId="44" fontId="4" fillId="0" borderId="11" xfId="0" applyNumberFormat="1" applyFont="1" applyBorder="1" applyAlignment="1">
      <alignment horizontal="right" vertical="center" wrapText="1"/>
    </xf>
    <xf numFmtId="0" fontId="5" fillId="4" borderId="0" xfId="0" applyFont="1" applyFill="1" applyAlignment="1">
      <alignment vertical="center" wrapText="1"/>
    </xf>
    <xf numFmtId="0" fontId="4" fillId="6" borderId="5" xfId="0" applyFont="1" applyFill="1" applyBorder="1" applyAlignment="1">
      <alignment horizontal="center" wrapText="1"/>
    </xf>
    <xf numFmtId="0" fontId="4" fillId="6" borderId="6" xfId="0" applyFont="1" applyFill="1" applyBorder="1" applyAlignment="1">
      <alignment horizontal="center" vertical="center" wrapText="1"/>
    </xf>
    <xf numFmtId="44" fontId="5" fillId="0" borderId="0" xfId="0" applyNumberFormat="1" applyFont="1" applyAlignment="1">
      <alignment wrapText="1"/>
    </xf>
    <xf numFmtId="44" fontId="4" fillId="0" borderId="11" xfId="0" applyNumberFormat="1" applyFont="1" applyBorder="1" applyAlignment="1">
      <alignment vertical="center" wrapText="1"/>
    </xf>
    <xf numFmtId="0" fontId="7" fillId="4" borderId="0" xfId="0" applyFont="1" applyFill="1" applyAlignment="1">
      <alignment horizontal="right" vertical="center" wrapText="1"/>
    </xf>
    <xf numFmtId="0" fontId="4" fillId="6" borderId="3" xfId="0" applyFont="1" applyFill="1" applyBorder="1" applyAlignment="1">
      <alignment horizontal="center" wrapText="1"/>
    </xf>
    <xf numFmtId="0" fontId="4" fillId="6" borderId="10" xfId="0" applyFont="1" applyFill="1" applyBorder="1" applyAlignment="1">
      <alignment horizontal="center" vertical="center" wrapText="1"/>
    </xf>
    <xf numFmtId="0" fontId="8" fillId="6" borderId="8" xfId="0" applyFont="1" applyFill="1" applyBorder="1" applyAlignment="1">
      <alignment horizontal="right" vertical="center"/>
    </xf>
    <xf numFmtId="164" fontId="5" fillId="0" borderId="4" xfId="0" applyNumberFormat="1" applyFont="1" applyBorder="1" applyAlignment="1">
      <alignment vertical="center" wrapText="1"/>
    </xf>
    <xf numFmtId="164" fontId="5" fillId="0" borderId="0" xfId="0" applyNumberFormat="1" applyFont="1" applyAlignment="1">
      <alignment wrapText="1"/>
    </xf>
    <xf numFmtId="44" fontId="4" fillId="4" borderId="0" xfId="0" applyNumberFormat="1" applyFont="1" applyFill="1" applyBorder="1" applyAlignment="1">
      <alignment vertical="center" wrapText="1"/>
    </xf>
    <xf numFmtId="0" fontId="8" fillId="6" borderId="5" xfId="0" applyFont="1" applyFill="1" applyBorder="1" applyAlignment="1">
      <alignment horizontal="center" wrapText="1"/>
    </xf>
    <xf numFmtId="0" fontId="8" fillId="6" borderId="9" xfId="0" applyFont="1" applyFill="1" applyBorder="1" applyAlignment="1">
      <alignment horizontal="right" vertical="center"/>
    </xf>
    <xf numFmtId="9" fontId="5" fillId="0" borderId="4" xfId="0" applyNumberFormat="1" applyFont="1" applyBorder="1" applyAlignment="1">
      <alignment vertical="center" wrapText="1"/>
    </xf>
    <xf numFmtId="10" fontId="5" fillId="0" borderId="0" xfId="0" applyNumberFormat="1" applyFont="1"/>
    <xf numFmtId="0" fontId="1" fillId="0" borderId="0" xfId="0" applyNumberFormat="1" applyFont="1" applyAlignment="1">
      <alignment vertical="center"/>
    </xf>
    <xf numFmtId="0" fontId="5" fillId="0" borderId="0" xfId="0" applyNumberFormat="1" applyFont="1" applyAlignment="1">
      <alignment vertical="center"/>
    </xf>
    <xf numFmtId="0" fontId="2" fillId="4" borderId="0" xfId="0" applyNumberFormat="1" applyFont="1" applyFill="1" applyAlignment="1">
      <alignment horizontal="center" vertical="center"/>
    </xf>
    <xf numFmtId="0" fontId="7" fillId="2" borderId="4" xfId="0" applyNumberFormat="1" applyFont="1" applyFill="1" applyBorder="1" applyAlignment="1">
      <alignment horizontal="center" vertical="center" wrapText="1"/>
    </xf>
    <xf numFmtId="0" fontId="8" fillId="3" borderId="5" xfId="0" applyNumberFormat="1" applyFont="1" applyFill="1" applyBorder="1" applyAlignment="1">
      <alignment horizontal="center" wrapText="1"/>
    </xf>
    <xf numFmtId="0" fontId="4" fillId="3" borderId="6" xfId="0" applyNumberFormat="1" applyFont="1" applyFill="1" applyBorder="1" applyAlignment="1">
      <alignment horizontal="center" vertical="center" wrapText="1"/>
    </xf>
    <xf numFmtId="9" fontId="5" fillId="0" borderId="0" xfId="0" applyNumberFormat="1" applyFont="1" applyAlignment="1">
      <alignment wrapText="1"/>
    </xf>
    <xf numFmtId="9" fontId="5" fillId="0" borderId="0" xfId="0" applyNumberFormat="1" applyFont="1"/>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4"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wrapText="1"/>
    </xf>
    <xf numFmtId="44" fontId="5" fillId="0" borderId="0" xfId="0" applyNumberFormat="1" applyFont="1" applyFill="1" applyBorder="1" applyAlignment="1">
      <alignment wrapText="1"/>
    </xf>
    <xf numFmtId="164" fontId="5" fillId="0" borderId="0" xfId="0" applyNumberFormat="1" applyFont="1" applyFill="1" applyBorder="1" applyAlignment="1">
      <alignment wrapText="1"/>
    </xf>
    <xf numFmtId="44" fontId="5" fillId="0" borderId="0" xfId="0" applyNumberFormat="1" applyFont="1" applyAlignment="1">
      <alignment vertical="center" wrapText="1"/>
    </xf>
    <xf numFmtId="44" fontId="5" fillId="0" borderId="0" xfId="0" applyNumberFormat="1" applyFont="1"/>
    <xf numFmtId="0" fontId="5" fillId="3" borderId="5" xfId="0" applyFont="1" applyFill="1" applyBorder="1" applyAlignment="1">
      <alignment horizontal="center" wrapText="1"/>
    </xf>
    <xf numFmtId="0" fontId="5" fillId="3" borderId="5" xfId="0" applyNumberFormat="1" applyFont="1" applyFill="1" applyBorder="1" applyAlignment="1">
      <alignment horizontal="center" wrapText="1"/>
    </xf>
    <xf numFmtId="0" fontId="5" fillId="0" borderId="0" xfId="0" applyNumberFormat="1" applyFont="1" applyAlignment="1">
      <alignment vertical="center" wrapText="1"/>
    </xf>
    <xf numFmtId="0" fontId="5" fillId="0" borderId="0" xfId="0" applyNumberFormat="1" applyFont="1" applyFill="1" applyBorder="1" applyAlignment="1">
      <alignment wrapText="1"/>
    </xf>
    <xf numFmtId="0" fontId="5" fillId="0" borderId="0" xfId="0" applyNumberFormat="1" applyFont="1" applyAlignment="1">
      <alignment wrapText="1"/>
    </xf>
    <xf numFmtId="0" fontId="5" fillId="0" borderId="0" xfId="0" applyNumberFormat="1" applyFont="1"/>
    <xf numFmtId="0" fontId="1" fillId="8" borderId="0" xfId="0" applyFont="1" applyFill="1" applyAlignment="1">
      <alignment vertical="center"/>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4" xfId="0" applyNumberFormat="1" applyFont="1" applyFill="1" applyBorder="1" applyAlignment="1">
      <alignment horizontal="center" vertical="center" wrapText="1"/>
    </xf>
    <xf numFmtId="0" fontId="8" fillId="3" borderId="3" xfId="0" applyFont="1" applyFill="1" applyBorder="1" applyAlignment="1">
      <alignment horizontal="center" wrapText="1"/>
    </xf>
    <xf numFmtId="0" fontId="8" fillId="3" borderId="7" xfId="0" applyFont="1" applyFill="1" applyBorder="1" applyAlignment="1">
      <alignment horizontal="center"/>
    </xf>
    <xf numFmtId="164" fontId="5" fillId="4" borderId="0" xfId="0" applyNumberFormat="1" applyFont="1" applyFill="1" applyAlignment="1">
      <alignment vertical="center" wrapText="1"/>
    </xf>
    <xf numFmtId="9" fontId="5" fillId="4" borderId="0" xfId="0" applyNumberFormat="1" applyFont="1" applyFill="1" applyAlignment="1">
      <alignment vertical="center" wrapText="1"/>
    </xf>
    <xf numFmtId="44" fontId="5" fillId="4" borderId="0" xfId="0" applyNumberFormat="1" applyFont="1" applyFill="1" applyAlignment="1">
      <alignment wrapText="1"/>
    </xf>
    <xf numFmtId="0" fontId="4" fillId="4" borderId="0" xfId="0" applyNumberFormat="1" applyFont="1" applyFill="1" applyBorder="1" applyAlignment="1">
      <alignment horizontal="right" vertical="center" wrapText="1"/>
    </xf>
    <xf numFmtId="0" fontId="13" fillId="4" borderId="0" xfId="0" applyFont="1" applyFill="1" applyAlignment="1">
      <alignment vertical="center"/>
    </xf>
    <xf numFmtId="0" fontId="1" fillId="9" borderId="7" xfId="0" applyFont="1" applyFill="1" applyBorder="1" applyAlignment="1">
      <alignment vertical="center"/>
    </xf>
    <xf numFmtId="0" fontId="1" fillId="9" borderId="8" xfId="0" applyFont="1" applyFill="1" applyBorder="1" applyAlignment="1">
      <alignment vertical="center"/>
    </xf>
    <xf numFmtId="0" fontId="12" fillId="5" borderId="7" xfId="0" applyFont="1" applyFill="1" applyBorder="1" applyAlignment="1">
      <alignment vertical="center"/>
    </xf>
    <xf numFmtId="0" fontId="12" fillId="5" borderId="8" xfId="0" applyFont="1" applyFill="1" applyBorder="1" applyAlignment="1">
      <alignment vertical="center"/>
    </xf>
    <xf numFmtId="0" fontId="5" fillId="9" borderId="4" xfId="0" applyFont="1" applyFill="1" applyBorder="1" applyAlignment="1">
      <alignment vertical="center" wrapText="1"/>
    </xf>
    <xf numFmtId="0" fontId="17" fillId="0" borderId="0" xfId="0" applyFont="1" applyAlignment="1">
      <alignment horizontal="center" vertical="center"/>
    </xf>
    <xf numFmtId="0" fontId="18" fillId="0" borderId="0" xfId="0" applyFont="1" applyAlignment="1">
      <alignment vertical="center"/>
    </xf>
    <xf numFmtId="0" fontId="1" fillId="5" borderId="0" xfId="0" applyFont="1" applyFill="1" applyAlignment="1">
      <alignment vertical="center"/>
    </xf>
    <xf numFmtId="0" fontId="1" fillId="0" borderId="0" xfId="0" applyFont="1" applyFill="1" applyAlignment="1">
      <alignment vertical="center"/>
    </xf>
    <xf numFmtId="0" fontId="20" fillId="8" borderId="0" xfId="0" applyFont="1" applyFill="1" applyAlignment="1">
      <alignment vertical="center"/>
    </xf>
    <xf numFmtId="0" fontId="3" fillId="3" borderId="7" xfId="0" applyFont="1" applyFill="1" applyBorder="1" applyAlignment="1">
      <alignment horizontal="right" vertical="center"/>
    </xf>
    <xf numFmtId="0" fontId="1" fillId="9" borderId="9" xfId="0" applyFont="1" applyFill="1" applyBorder="1" applyAlignment="1">
      <alignment vertical="center"/>
    </xf>
    <xf numFmtId="0" fontId="17" fillId="0" borderId="0" xfId="0" applyFont="1" applyAlignment="1">
      <alignment vertical="center"/>
    </xf>
    <xf numFmtId="0" fontId="15" fillId="0" borderId="0" xfId="0" applyFont="1" applyAlignment="1">
      <alignment vertical="center"/>
    </xf>
    <xf numFmtId="0" fontId="1" fillId="0" borderId="0" xfId="0" applyNumberFormat="1" applyFont="1" applyFill="1" applyAlignment="1">
      <alignment vertical="center"/>
    </xf>
    <xf numFmtId="0" fontId="3" fillId="0" borderId="4" xfId="0" applyFont="1" applyBorder="1" applyAlignment="1">
      <alignment horizontal="right" vertical="center"/>
    </xf>
    <xf numFmtId="0" fontId="1" fillId="0" borderId="4" xfId="0" applyFont="1" applyBorder="1"/>
    <xf numFmtId="44" fontId="1" fillId="0" borderId="4" xfId="0" applyNumberFormat="1" applyFont="1" applyBorder="1"/>
    <xf numFmtId="44" fontId="1" fillId="0" borderId="5" xfId="0" applyNumberFormat="1" applyFont="1" applyBorder="1"/>
    <xf numFmtId="44" fontId="19" fillId="0" borderId="11" xfId="0" applyNumberFormat="1" applyFont="1" applyBorder="1"/>
    <xf numFmtId="0" fontId="2" fillId="8" borderId="7" xfId="0" applyFont="1" applyFill="1" applyBorder="1" applyAlignment="1">
      <alignment horizontal="right" vertical="center"/>
    </xf>
    <xf numFmtId="0" fontId="2" fillId="7" borderId="7" xfId="0" applyFont="1" applyFill="1" applyBorder="1" applyAlignment="1">
      <alignment horizontal="right" vertical="center"/>
    </xf>
    <xf numFmtId="0" fontId="2" fillId="2" borderId="7" xfId="0" applyFont="1" applyFill="1" applyBorder="1" applyAlignment="1">
      <alignment horizontal="right" vertical="center"/>
    </xf>
    <xf numFmtId="0" fontId="3" fillId="6" borderId="4" xfId="0" applyFont="1" applyFill="1" applyBorder="1" applyAlignment="1">
      <alignment horizontal="right" vertical="center"/>
    </xf>
    <xf numFmtId="0" fontId="17" fillId="7" borderId="0" xfId="0" applyFont="1" applyFill="1" applyAlignment="1">
      <alignment vertical="center"/>
    </xf>
    <xf numFmtId="0" fontId="23" fillId="7" borderId="0" xfId="0" applyFont="1" applyFill="1" applyAlignment="1">
      <alignment vertical="center"/>
    </xf>
    <xf numFmtId="0" fontId="24" fillId="7" borderId="0" xfId="0" applyFont="1" applyFill="1" applyAlignment="1">
      <alignment vertical="center"/>
    </xf>
    <xf numFmtId="0" fontId="17" fillId="0" borderId="0" xfId="0" applyFont="1" applyFill="1" applyAlignment="1">
      <alignment vertical="center"/>
    </xf>
    <xf numFmtId="0" fontId="3" fillId="6" borderId="7" xfId="0" applyFont="1" applyFill="1" applyBorder="1" applyAlignment="1">
      <alignment horizontal="right" vertical="center"/>
    </xf>
    <xf numFmtId="0" fontId="5" fillId="5" borderId="0" xfId="0" applyFont="1" applyFill="1" applyAlignment="1">
      <alignment vertical="center"/>
    </xf>
    <xf numFmtId="0" fontId="5" fillId="0" borderId="0" xfId="0" applyFont="1" applyFill="1" applyAlignment="1">
      <alignment vertical="center"/>
    </xf>
    <xf numFmtId="0" fontId="7" fillId="2" borderId="3" xfId="0" applyFont="1" applyFill="1" applyBorder="1" applyAlignment="1">
      <alignment horizontal="center" vertical="center" wrapText="1"/>
    </xf>
    <xf numFmtId="0" fontId="4" fillId="3" borderId="17" xfId="0" applyFont="1" applyFill="1" applyBorder="1" applyAlignment="1">
      <alignment horizontal="center" wrapText="1"/>
    </xf>
    <xf numFmtId="164" fontId="5" fillId="0" borderId="8" xfId="0" applyNumberFormat="1" applyFont="1" applyBorder="1" applyAlignment="1">
      <alignment vertical="center" wrapText="1"/>
    </xf>
    <xf numFmtId="0" fontId="4" fillId="3" borderId="1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5" borderId="19" xfId="0" applyFont="1" applyFill="1" applyBorder="1" applyAlignment="1">
      <alignment vertical="center"/>
    </xf>
    <xf numFmtId="0" fontId="7" fillId="2"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9" borderId="20" xfId="0" applyFont="1" applyFill="1" applyBorder="1" applyAlignment="1">
      <alignment vertical="center" wrapText="1"/>
    </xf>
    <xf numFmtId="44" fontId="5" fillId="9" borderId="22" xfId="0" applyNumberFormat="1" applyFont="1" applyFill="1" applyBorder="1" applyAlignment="1">
      <alignment vertical="center" wrapText="1"/>
    </xf>
    <xf numFmtId="0" fontId="7" fillId="2" borderId="22" xfId="0" applyFont="1" applyFill="1" applyBorder="1" applyAlignment="1">
      <alignment horizontal="center" vertical="center" wrapText="1"/>
    </xf>
    <xf numFmtId="0" fontId="8" fillId="6" borderId="22" xfId="0" applyFont="1" applyFill="1" applyBorder="1" applyAlignment="1">
      <alignment horizontal="center" vertical="center"/>
    </xf>
    <xf numFmtId="0" fontId="1" fillId="0" borderId="19" xfId="0" applyFont="1" applyBorder="1" applyAlignment="1">
      <alignment vertical="center"/>
    </xf>
    <xf numFmtId="0" fontId="5" fillId="0" borderId="19" xfId="0" applyFont="1" applyBorder="1" applyAlignment="1">
      <alignment vertical="center"/>
    </xf>
    <xf numFmtId="0" fontId="8" fillId="6" borderId="3" xfId="0" applyFont="1" applyFill="1" applyBorder="1" applyAlignment="1">
      <alignment horizontal="center" wrapText="1"/>
    </xf>
    <xf numFmtId="0" fontId="8" fillId="3" borderId="24" xfId="0" applyFont="1" applyFill="1" applyBorder="1" applyAlignment="1">
      <alignment horizontal="center" wrapText="1"/>
    </xf>
    <xf numFmtId="44" fontId="5" fillId="0" borderId="8" xfId="0" applyNumberFormat="1" applyFont="1" applyBorder="1" applyAlignment="1">
      <alignment vertical="center" wrapText="1"/>
    </xf>
    <xf numFmtId="9" fontId="5" fillId="0" borderId="8" xfId="0" applyNumberFormat="1" applyFont="1" applyBorder="1" applyAlignment="1">
      <alignment vertical="center" wrapText="1"/>
    </xf>
    <xf numFmtId="0" fontId="5" fillId="0" borderId="19" xfId="0" applyNumberFormat="1" applyFont="1" applyBorder="1" applyAlignment="1">
      <alignment vertical="center"/>
    </xf>
    <xf numFmtId="0" fontId="4" fillId="3" borderId="21" xfId="0" applyNumberFormat="1" applyFont="1" applyFill="1" applyBorder="1" applyAlignment="1">
      <alignment horizontal="center" vertical="center" wrapText="1"/>
    </xf>
    <xf numFmtId="0" fontId="5" fillId="3" borderId="24" xfId="0" applyNumberFormat="1" applyFont="1" applyFill="1" applyBorder="1" applyAlignment="1">
      <alignment horizontal="center" wrapText="1"/>
    </xf>
    <xf numFmtId="0" fontId="5" fillId="0" borderId="20" xfId="0" applyNumberFormat="1" applyFont="1" applyBorder="1" applyAlignment="1">
      <alignment vertical="center" wrapText="1"/>
    </xf>
    <xf numFmtId="44" fontId="5" fillId="0" borderId="3" xfId="0" applyNumberFormat="1" applyFont="1" applyBorder="1" applyAlignment="1">
      <alignment vertical="center" wrapText="1"/>
    </xf>
    <xf numFmtId="0" fontId="8" fillId="6" borderId="26" xfId="0" applyFont="1" applyFill="1" applyBorder="1" applyAlignment="1">
      <alignment horizontal="right" vertical="center"/>
    </xf>
    <xf numFmtId="0" fontId="4" fillId="6" borderId="24" xfId="0" applyFont="1" applyFill="1" applyBorder="1" applyAlignment="1">
      <alignment horizontal="center" wrapText="1"/>
    </xf>
    <xf numFmtId="0" fontId="4" fillId="6" borderId="21" xfId="0" applyFont="1" applyFill="1" applyBorder="1" applyAlignment="1">
      <alignment horizontal="center" vertical="center" wrapText="1"/>
    </xf>
    <xf numFmtId="0" fontId="25" fillId="0" borderId="0" xfId="0" applyNumberFormat="1" applyFont="1" applyAlignment="1">
      <alignment vertical="center"/>
    </xf>
    <xf numFmtId="0" fontId="19" fillId="0" borderId="0" xfId="0" applyNumberFormat="1" applyFont="1" applyAlignment="1">
      <alignment vertical="center"/>
    </xf>
    <xf numFmtId="0" fontId="4" fillId="0" borderId="0" xfId="0" applyNumberFormat="1" applyFont="1" applyAlignment="1">
      <alignment vertical="center" wrapText="1"/>
    </xf>
    <xf numFmtId="0" fontId="4" fillId="0" borderId="0" xfId="0" applyNumberFormat="1" applyFont="1" applyFill="1" applyBorder="1" applyAlignment="1">
      <alignment wrapText="1"/>
    </xf>
    <xf numFmtId="0" fontId="4" fillId="0" borderId="0" xfId="0" applyNumberFormat="1" applyFont="1" applyAlignment="1">
      <alignment wrapText="1"/>
    </xf>
    <xf numFmtId="0" fontId="4" fillId="0" borderId="0" xfId="0" applyNumberFormat="1" applyFont="1"/>
    <xf numFmtId="0" fontId="19" fillId="0" borderId="19" xfId="0" applyNumberFormat="1" applyFont="1" applyBorder="1" applyAlignment="1">
      <alignment vertical="center"/>
    </xf>
    <xf numFmtId="0" fontId="4" fillId="0" borderId="19" xfId="0" applyNumberFormat="1" applyFont="1" applyBorder="1" applyAlignment="1">
      <alignment vertical="center"/>
    </xf>
    <xf numFmtId="0" fontId="7" fillId="7" borderId="3" xfId="0" applyFont="1" applyFill="1" applyBorder="1" applyAlignment="1">
      <alignment horizontal="center" vertical="center" wrapText="1"/>
    </xf>
    <xf numFmtId="0" fontId="7" fillId="7" borderId="20" xfId="0" applyNumberFormat="1" applyFont="1" applyFill="1" applyBorder="1" applyAlignment="1">
      <alignment horizontal="center" vertical="center" wrapText="1"/>
    </xf>
    <xf numFmtId="0" fontId="4" fillId="3" borderId="24" xfId="0" applyNumberFormat="1" applyFont="1" applyFill="1" applyBorder="1" applyAlignment="1">
      <alignment horizontal="center" wrapText="1"/>
    </xf>
    <xf numFmtId="0" fontId="4" fillId="0" borderId="20" xfId="0" applyNumberFormat="1" applyFont="1" applyBorder="1" applyAlignment="1">
      <alignment vertical="center" wrapText="1"/>
    </xf>
    <xf numFmtId="0" fontId="4" fillId="0" borderId="24" xfId="0" applyNumberFormat="1" applyFont="1" applyBorder="1" applyAlignment="1">
      <alignment vertical="center" wrapText="1"/>
    </xf>
    <xf numFmtId="0" fontId="19" fillId="0" borderId="0" xfId="0" applyNumberFormat="1" applyFont="1" applyBorder="1" applyAlignment="1">
      <alignment vertical="center"/>
    </xf>
    <xf numFmtId="0" fontId="1" fillId="0" borderId="19" xfId="0" applyNumberFormat="1" applyFont="1" applyBorder="1" applyAlignment="1">
      <alignment vertical="center"/>
    </xf>
    <xf numFmtId="0" fontId="7" fillId="8" borderId="3" xfId="0" applyFont="1" applyFill="1" applyBorder="1" applyAlignment="1">
      <alignment horizontal="center" vertical="center" wrapText="1"/>
    </xf>
    <xf numFmtId="0" fontId="7" fillId="8" borderId="20" xfId="0" applyNumberFormat="1" applyFont="1" applyFill="1" applyBorder="1" applyAlignment="1">
      <alignment horizontal="center" vertical="center" wrapText="1"/>
    </xf>
    <xf numFmtId="0" fontId="5" fillId="0" borderId="24" xfId="0" applyNumberFormat="1" applyFont="1" applyBorder="1" applyAlignment="1">
      <alignment vertical="center" wrapText="1"/>
    </xf>
    <xf numFmtId="0" fontId="2" fillId="4" borderId="25" xfId="0" applyFont="1" applyFill="1" applyBorder="1" applyAlignment="1">
      <alignment horizontal="center" vertical="center"/>
    </xf>
    <xf numFmtId="0" fontId="1" fillId="0" borderId="16" xfId="0" applyFont="1" applyBorder="1" applyAlignment="1">
      <alignment vertical="center"/>
    </xf>
    <xf numFmtId="0" fontId="8" fillId="6" borderId="9" xfId="0" applyFont="1" applyFill="1" applyBorder="1" applyAlignment="1">
      <alignment horizontal="left" vertical="center"/>
    </xf>
    <xf numFmtId="0" fontId="5" fillId="4" borderId="27" xfId="0" applyFont="1" applyFill="1" applyBorder="1" applyAlignment="1">
      <alignment vertical="center" wrapText="1"/>
    </xf>
    <xf numFmtId="0" fontId="7" fillId="2" borderId="2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8" fillId="6" borderId="30" xfId="0" applyFont="1" applyFill="1" applyBorder="1" applyAlignment="1">
      <alignment horizontal="center" wrapText="1"/>
    </xf>
    <xf numFmtId="0" fontId="1" fillId="0" borderId="0"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22" fillId="10" borderId="0" xfId="0" applyFont="1" applyFill="1" applyAlignment="1">
      <alignment horizontal="right" vertical="center"/>
    </xf>
    <xf numFmtId="0" fontId="2" fillId="4" borderId="0" xfId="0" applyFont="1" applyFill="1" applyAlignment="1">
      <alignment horizontal="left" vertical="center" wrapText="1"/>
    </xf>
    <xf numFmtId="0" fontId="5" fillId="0" borderId="0" xfId="0" applyNumberFormat="1" applyFont="1" applyBorder="1" applyAlignment="1">
      <alignment vertical="center"/>
    </xf>
    <xf numFmtId="0" fontId="7" fillId="2" borderId="7" xfId="0" applyNumberFormat="1" applyFont="1" applyFill="1" applyBorder="1" applyAlignment="1">
      <alignment horizontal="center" vertical="center" wrapText="1"/>
    </xf>
    <xf numFmtId="0" fontId="4" fillId="3" borderId="31" xfId="0" applyNumberFormat="1" applyFont="1" applyFill="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4" xfId="0" applyNumberFormat="1" applyFont="1" applyBorder="1" applyAlignment="1">
      <alignment vertical="center" wrapText="1"/>
    </xf>
    <xf numFmtId="0" fontId="7" fillId="8" borderId="7" xfId="0" applyFont="1" applyFill="1" applyBorder="1" applyAlignment="1">
      <alignment horizontal="center" vertical="center" wrapText="1"/>
    </xf>
    <xf numFmtId="44" fontId="4" fillId="4" borderId="0" xfId="0" applyNumberFormat="1" applyFont="1" applyFill="1" applyBorder="1" applyAlignment="1">
      <alignment horizontal="right" vertical="center" wrapText="1"/>
    </xf>
    <xf numFmtId="0" fontId="1" fillId="0" borderId="4" xfId="0" applyFont="1" applyFill="1" applyBorder="1" applyAlignment="1">
      <alignment wrapText="1"/>
    </xf>
    <xf numFmtId="0" fontId="26" fillId="0" borderId="0" xfId="0" applyFont="1" applyAlignment="1">
      <alignment horizontal="center" vertical="center"/>
    </xf>
    <xf numFmtId="165" fontId="1" fillId="0" borderId="4" xfId="0" applyNumberFormat="1" applyFont="1" applyFill="1" applyBorder="1" applyAlignment="1">
      <alignment horizontal="right" vertical="center"/>
    </xf>
    <xf numFmtId="49" fontId="1" fillId="0" borderId="4" xfId="0" applyNumberFormat="1" applyFont="1" applyFill="1" applyBorder="1" applyAlignment="1">
      <alignment vertical="center"/>
    </xf>
    <xf numFmtId="165" fontId="1" fillId="0" borderId="0" xfId="0" applyNumberFormat="1" applyFont="1" applyFill="1" applyBorder="1" applyAlignment="1">
      <alignment horizontal="right" vertical="center"/>
    </xf>
    <xf numFmtId="49" fontId="1" fillId="0" borderId="0" xfId="0" applyNumberFormat="1" applyFont="1" applyFill="1" applyBorder="1" applyAlignment="1">
      <alignment vertical="center"/>
    </xf>
    <xf numFmtId="0" fontId="1" fillId="0" borderId="0" xfId="0" applyFont="1" applyBorder="1"/>
    <xf numFmtId="0" fontId="12" fillId="5" borderId="0" xfId="0" applyFont="1" applyFill="1" applyBorder="1"/>
    <xf numFmtId="0" fontId="33" fillId="5" borderId="4" xfId="0" applyFont="1" applyFill="1" applyBorder="1" applyAlignment="1">
      <alignment horizontal="center" vertical="center"/>
    </xf>
    <xf numFmtId="42" fontId="1" fillId="9" borderId="31" xfId="0" applyNumberFormat="1" applyFont="1" applyFill="1" applyBorder="1" applyAlignment="1">
      <alignment horizontal="center" vertical="center"/>
    </xf>
    <xf numFmtId="0" fontId="12" fillId="5" borderId="4" xfId="0" applyFont="1" applyFill="1" applyBorder="1" applyAlignment="1">
      <alignment horizontal="center" vertical="center"/>
    </xf>
    <xf numFmtId="49" fontId="12" fillId="5" borderId="4" xfId="0" applyNumberFormat="1" applyFont="1" applyFill="1" applyBorder="1" applyAlignment="1">
      <alignment horizontal="left" vertical="center" wrapText="1"/>
    </xf>
    <xf numFmtId="0" fontId="12" fillId="5" borderId="0" xfId="0" applyFont="1" applyFill="1" applyBorder="1" applyAlignment="1">
      <alignment horizontal="left"/>
    </xf>
    <xf numFmtId="0" fontId="1" fillId="5" borderId="7" xfId="0" applyFont="1" applyFill="1" applyBorder="1" applyAlignment="1">
      <alignment horizontal="left" vertical="center"/>
    </xf>
    <xf numFmtId="164" fontId="1" fillId="5" borderId="7" xfId="0" applyNumberFormat="1" applyFont="1" applyFill="1" applyBorder="1" applyAlignment="1">
      <alignment horizontal="lef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28" fillId="3" borderId="4" xfId="0" applyFont="1" applyFill="1" applyBorder="1" applyAlignment="1">
      <alignment horizontal="right" vertical="center"/>
    </xf>
    <xf numFmtId="0" fontId="11" fillId="4" borderId="0" xfId="0" applyFont="1" applyFill="1" applyBorder="1" applyAlignment="1">
      <alignment horizontal="left" vertical="center"/>
    </xf>
    <xf numFmtId="0" fontId="1" fillId="4" borderId="0" xfId="0" applyFont="1" applyFill="1" applyBorder="1"/>
    <xf numFmtId="0" fontId="1" fillId="5" borderId="0" xfId="0" applyFont="1" applyFill="1"/>
    <xf numFmtId="0" fontId="1" fillId="5" borderId="4" xfId="0" applyFont="1" applyFill="1" applyBorder="1" applyAlignment="1">
      <alignment horizontal="center" vertical="center"/>
    </xf>
    <xf numFmtId="0" fontId="28" fillId="6" borderId="4" xfId="0" applyFont="1" applyFill="1" applyBorder="1" applyAlignment="1">
      <alignment horizontal="center" vertical="center"/>
    </xf>
    <xf numFmtId="0" fontId="11" fillId="4" borderId="0" xfId="0" applyFont="1" applyFill="1" applyBorder="1" applyAlignment="1">
      <alignment vertical="center"/>
    </xf>
    <xf numFmtId="0" fontId="31" fillId="5" borderId="0" xfId="0" applyFont="1" applyFill="1" applyBorder="1" applyAlignment="1">
      <alignment horizontal="center" vertical="center"/>
    </xf>
    <xf numFmtId="0" fontId="18" fillId="9" borderId="0" xfId="0" applyFont="1" applyFill="1" applyBorder="1" applyAlignment="1">
      <alignment horizontal="center" vertical="center"/>
    </xf>
    <xf numFmtId="0" fontId="18" fillId="3" borderId="0" xfId="0" applyFont="1" applyFill="1" applyBorder="1" applyAlignment="1">
      <alignment horizontal="center" vertical="center"/>
    </xf>
    <xf numFmtId="0" fontId="18" fillId="6" borderId="0" xfId="0" applyFont="1" applyFill="1" applyBorder="1" applyAlignment="1">
      <alignment horizontal="center" vertical="center"/>
    </xf>
    <xf numFmtId="0" fontId="18" fillId="5" borderId="0" xfId="0" applyFont="1" applyFill="1" applyBorder="1" applyAlignment="1">
      <alignment horizontal="center" vertical="center"/>
    </xf>
    <xf numFmtId="0" fontId="36" fillId="8" borderId="0" xfId="0" applyFont="1" applyFill="1" applyAlignment="1">
      <alignment vertical="center"/>
    </xf>
    <xf numFmtId="0" fontId="36" fillId="7" borderId="0" xfId="0" applyFont="1" applyFill="1" applyAlignment="1">
      <alignment vertical="center"/>
    </xf>
    <xf numFmtId="0" fontId="37" fillId="5" borderId="0" xfId="0" applyFont="1" applyFill="1" applyAlignment="1">
      <alignment vertical="center"/>
    </xf>
    <xf numFmtId="0" fontId="15" fillId="5" borderId="0" xfId="0" applyFont="1" applyFill="1" applyAlignment="1">
      <alignment vertical="center"/>
    </xf>
    <xf numFmtId="0" fontId="36" fillId="2" borderId="0" xfId="0" applyFont="1" applyFill="1" applyAlignment="1">
      <alignment vertical="center"/>
    </xf>
    <xf numFmtId="0" fontId="39" fillId="0" borderId="0" xfId="0" applyFont="1" applyFill="1" applyAlignment="1">
      <alignment vertical="center"/>
    </xf>
    <xf numFmtId="0" fontId="39" fillId="0" borderId="0" xfId="0" applyFont="1" applyAlignment="1">
      <alignment vertical="center"/>
    </xf>
    <xf numFmtId="0" fontId="39" fillId="0" borderId="0" xfId="0" applyNumberFormat="1" applyFont="1" applyAlignment="1">
      <alignment vertical="center"/>
    </xf>
    <xf numFmtId="0" fontId="15" fillId="0" borderId="0" xfId="0" applyFont="1" applyFill="1" applyAlignment="1">
      <alignment vertical="center"/>
    </xf>
    <xf numFmtId="0" fontId="15" fillId="0" borderId="0" xfId="0" applyNumberFormat="1" applyFont="1" applyAlignment="1">
      <alignment vertical="center"/>
    </xf>
    <xf numFmtId="0" fontId="18" fillId="9" borderId="0" xfId="0" applyFont="1" applyFill="1" applyBorder="1" applyAlignment="1">
      <alignment horizontal="left" vertical="center"/>
    </xf>
    <xf numFmtId="0" fontId="1" fillId="9" borderId="0" xfId="0" applyFont="1" applyFill="1" applyAlignment="1">
      <alignment vertical="center"/>
    </xf>
    <xf numFmtId="0" fontId="3" fillId="3" borderId="4" xfId="0" applyFont="1" applyFill="1" applyBorder="1" applyAlignment="1">
      <alignment horizontal="right" vertical="center" wrapText="1"/>
    </xf>
    <xf numFmtId="0" fontId="11" fillId="4" borderId="0" xfId="0" applyFont="1" applyFill="1" applyBorder="1" applyAlignment="1">
      <alignment vertical="top" wrapText="1"/>
    </xf>
    <xf numFmtId="0" fontId="1" fillId="0" borderId="4" xfId="0" applyFont="1" applyFill="1" applyBorder="1"/>
    <xf numFmtId="0" fontId="17"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Alignment="1">
      <alignment horizontal="center" vertical="center"/>
    </xf>
    <xf numFmtId="0" fontId="5" fillId="4"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39" fillId="0" borderId="0" xfId="0" applyFont="1" applyFill="1" applyAlignment="1">
      <alignment horizontal="center" vertical="center"/>
    </xf>
    <xf numFmtId="0" fontId="15" fillId="0" borderId="0" xfId="0" applyFont="1" applyFill="1" applyAlignment="1">
      <alignment horizontal="center" vertical="center"/>
    </xf>
    <xf numFmtId="0" fontId="5" fillId="5" borderId="4" xfId="0" applyFont="1" applyFill="1" applyBorder="1" applyAlignment="1">
      <alignment horizontal="center" vertical="center"/>
    </xf>
    <xf numFmtId="0" fontId="5" fillId="0" borderId="4" xfId="0" applyFont="1" applyBorder="1" applyAlignment="1">
      <alignment horizontal="center" vertical="center"/>
    </xf>
    <xf numFmtId="0" fontId="9" fillId="3" borderId="5" xfId="0" applyFont="1" applyFill="1" applyBorder="1" applyAlignment="1">
      <alignment horizontal="center" wrapText="1"/>
    </xf>
    <xf numFmtId="0" fontId="9" fillId="0" borderId="0" xfId="0" applyFont="1" applyBorder="1" applyAlignment="1">
      <alignment vertical="center" wrapText="1"/>
    </xf>
    <xf numFmtId="0" fontId="5" fillId="0" borderId="0" xfId="0" applyFont="1" applyBorder="1" applyAlignment="1">
      <alignment vertical="center" wrapText="1"/>
    </xf>
    <xf numFmtId="0" fontId="1" fillId="0" borderId="7" xfId="0" applyNumberFormat="1" applyFont="1" applyBorder="1" applyAlignment="1">
      <alignment horizontal="center" vertical="center" wrapText="1"/>
    </xf>
    <xf numFmtId="0" fontId="8" fillId="6" borderId="26" xfId="0" applyNumberFormat="1" applyFont="1" applyFill="1" applyBorder="1" applyAlignment="1">
      <alignment horizontal="right" vertical="center"/>
    </xf>
    <xf numFmtId="0" fontId="7" fillId="2" borderId="20" xfId="0" applyNumberFormat="1" applyFont="1" applyFill="1" applyBorder="1" applyAlignment="1">
      <alignment horizontal="center" vertical="center" wrapText="1"/>
    </xf>
    <xf numFmtId="0" fontId="4" fillId="6" borderId="24" xfId="0" applyNumberFormat="1" applyFont="1" applyFill="1" applyBorder="1" applyAlignment="1">
      <alignment horizontal="center" wrapText="1"/>
    </xf>
    <xf numFmtId="0" fontId="4" fillId="6" borderId="21" xfId="0" applyNumberFormat="1" applyFont="1" applyFill="1" applyBorder="1" applyAlignment="1">
      <alignment horizontal="center" vertical="center" wrapText="1"/>
    </xf>
    <xf numFmtId="0" fontId="4" fillId="4" borderId="27" xfId="0" applyNumberFormat="1" applyFont="1" applyFill="1" applyBorder="1" applyAlignment="1">
      <alignment vertical="center" wrapText="1"/>
    </xf>
    <xf numFmtId="0" fontId="41" fillId="5" borderId="0" xfId="0" applyFont="1" applyFill="1" applyAlignment="1">
      <alignment horizontal="center" vertical="center"/>
    </xf>
    <xf numFmtId="44" fontId="8" fillId="3" borderId="8" xfId="0" applyNumberFormat="1" applyFont="1" applyFill="1" applyBorder="1" applyAlignment="1">
      <alignment horizontal="center"/>
    </xf>
    <xf numFmtId="44" fontId="4" fillId="3" borderId="6" xfId="0" applyNumberFormat="1" applyFont="1" applyFill="1" applyBorder="1" applyAlignment="1">
      <alignment horizontal="center" vertical="center" wrapText="1"/>
    </xf>
    <xf numFmtId="44" fontId="5" fillId="4" borderId="0" xfId="0" applyNumberFormat="1" applyFont="1" applyFill="1" applyAlignment="1">
      <alignment vertical="center" wrapText="1"/>
    </xf>
    <xf numFmtId="44" fontId="5" fillId="0" borderId="0" xfId="0" applyNumberFormat="1" applyFont="1" applyFill="1" applyBorder="1" applyAlignment="1">
      <alignment vertical="center" wrapText="1"/>
    </xf>
    <xf numFmtId="0" fontId="1" fillId="9" borderId="4" xfId="0" applyFont="1" applyFill="1" applyBorder="1" applyAlignment="1">
      <alignment horizontal="center" vertical="center"/>
    </xf>
    <xf numFmtId="0" fontId="1" fillId="9" borderId="7" xfId="0" applyFont="1" applyFill="1" applyBorder="1" applyAlignment="1">
      <alignment horizontal="left" vertical="center"/>
    </xf>
    <xf numFmtId="164" fontId="1" fillId="9" borderId="7" xfId="0" applyNumberFormat="1" applyFont="1" applyFill="1" applyBorder="1" applyAlignment="1">
      <alignment horizontal="left" vertical="center"/>
    </xf>
    <xf numFmtId="0" fontId="1" fillId="9" borderId="7" xfId="0" applyNumberFormat="1" applyFont="1" applyFill="1" applyBorder="1" applyAlignment="1">
      <alignment horizontal="center" vertical="center" wrapText="1"/>
    </xf>
    <xf numFmtId="0" fontId="29" fillId="5" borderId="0" xfId="0" applyFont="1" applyFill="1" applyBorder="1" applyAlignment="1">
      <alignment horizontal="left" vertical="center"/>
    </xf>
    <xf numFmtId="0" fontId="42" fillId="5" borderId="0" xfId="0" applyFont="1" applyFill="1" applyBorder="1" applyAlignment="1">
      <alignment horizontal="left" vertical="center"/>
    </xf>
    <xf numFmtId="0" fontId="15" fillId="0" borderId="0" xfId="0" applyFont="1" applyAlignment="1">
      <alignment horizontal="center" vertical="center"/>
    </xf>
    <xf numFmtId="0" fontId="37" fillId="5" borderId="0" xfId="0" applyFont="1" applyFill="1" applyBorder="1" applyAlignment="1">
      <alignment horizontal="center" vertical="top"/>
    </xf>
    <xf numFmtId="0" fontId="15" fillId="0" borderId="0" xfId="0" applyFont="1" applyAlignment="1">
      <alignment horizontal="center" vertical="top"/>
    </xf>
    <xf numFmtId="0" fontId="37" fillId="9" borderId="0" xfId="0" applyFont="1" applyFill="1" applyBorder="1" applyAlignment="1">
      <alignment horizontal="left" vertical="top"/>
    </xf>
    <xf numFmtId="0" fontId="1" fillId="5" borderId="7" xfId="0" applyNumberFormat="1" applyFont="1" applyFill="1" applyBorder="1" applyAlignment="1">
      <alignment horizontal="center" vertical="center"/>
    </xf>
    <xf numFmtId="0" fontId="3" fillId="5" borderId="0" xfId="0" applyFont="1" applyFill="1" applyBorder="1" applyAlignment="1">
      <alignment horizontal="right" vertical="center"/>
    </xf>
    <xf numFmtId="0" fontId="15" fillId="0" borderId="0" xfId="0" applyFont="1"/>
    <xf numFmtId="0" fontId="29" fillId="5" borderId="32" xfId="0" applyFont="1" applyFill="1" applyBorder="1"/>
    <xf numFmtId="0" fontId="29" fillId="5" borderId="33" xfId="0" applyFont="1" applyFill="1" applyBorder="1"/>
    <xf numFmtId="0" fontId="1" fillId="5" borderId="33" xfId="0" applyFont="1" applyFill="1" applyBorder="1"/>
    <xf numFmtId="0" fontId="1" fillId="5" borderId="34" xfId="0" applyFont="1" applyFill="1" applyBorder="1"/>
    <xf numFmtId="0" fontId="31" fillId="5" borderId="35" xfId="0" applyFont="1" applyFill="1" applyBorder="1" applyAlignment="1">
      <alignment horizontal="center" vertical="center"/>
    </xf>
    <xf numFmtId="0" fontId="16" fillId="5" borderId="36" xfId="0" applyFont="1" applyFill="1" applyBorder="1" applyAlignment="1">
      <alignment horizontal="center" vertical="center"/>
    </xf>
    <xf numFmtId="0" fontId="16" fillId="4" borderId="35" xfId="0" applyFont="1" applyFill="1" applyBorder="1" applyAlignment="1">
      <alignment horizontal="center" vertical="center"/>
    </xf>
    <xf numFmtId="0" fontId="36" fillId="4" borderId="0" xfId="0" applyFont="1" applyFill="1" applyBorder="1" applyAlignment="1">
      <alignment horizontal="left" vertical="center"/>
    </xf>
    <xf numFmtId="0" fontId="16" fillId="4" borderId="0" xfId="0" applyFont="1" applyFill="1" applyBorder="1" applyAlignment="1">
      <alignment horizontal="center" vertical="center"/>
    </xf>
    <xf numFmtId="0" fontId="16" fillId="4" borderId="36" xfId="0" applyFont="1" applyFill="1" applyBorder="1" applyAlignment="1">
      <alignment horizontal="center" vertical="center"/>
    </xf>
    <xf numFmtId="0" fontId="22" fillId="4" borderId="35" xfId="0" applyFont="1" applyFill="1" applyBorder="1" applyAlignment="1">
      <alignment horizontal="center" vertical="center"/>
    </xf>
    <xf numFmtId="0" fontId="11" fillId="4" borderId="0" xfId="0" applyFont="1" applyFill="1" applyBorder="1" applyAlignment="1">
      <alignment horizontal="right"/>
    </xf>
    <xf numFmtId="0" fontId="11" fillId="4" borderId="0" xfId="0" applyFont="1" applyFill="1" applyBorder="1" applyAlignment="1">
      <alignment horizontal="center" vertical="center"/>
    </xf>
    <xf numFmtId="0" fontId="1" fillId="4" borderId="36" xfId="0" applyFont="1" applyFill="1" applyBorder="1"/>
    <xf numFmtId="0" fontId="13" fillId="4" borderId="35" xfId="0" applyFont="1" applyFill="1" applyBorder="1" applyAlignment="1">
      <alignment horizontal="center" vertical="center"/>
    </xf>
    <xf numFmtId="0" fontId="1" fillId="0" borderId="35" xfId="0" applyFont="1" applyBorder="1"/>
    <xf numFmtId="0" fontId="1" fillId="0" borderId="36" xfId="0" applyFont="1" applyBorder="1"/>
    <xf numFmtId="0" fontId="14" fillId="4" borderId="0" xfId="0" applyFont="1" applyFill="1" applyBorder="1" applyAlignment="1">
      <alignment vertical="center"/>
    </xf>
    <xf numFmtId="0" fontId="22" fillId="4" borderId="0" xfId="0" applyFont="1" applyFill="1" applyBorder="1" applyAlignment="1">
      <alignment horizontal="left" vertical="top"/>
    </xf>
    <xf numFmtId="0" fontId="16" fillId="4" borderId="35" xfId="0" applyFont="1" applyFill="1" applyBorder="1" applyAlignment="1">
      <alignment horizontal="center" vertical="top"/>
    </xf>
    <xf numFmtId="0" fontId="21" fillId="4" borderId="35" xfId="0" applyFont="1" applyFill="1" applyBorder="1" applyAlignment="1">
      <alignment horizontal="center" vertical="center"/>
    </xf>
    <xf numFmtId="0" fontId="22" fillId="4" borderId="0" xfId="0" applyFont="1" applyFill="1" applyBorder="1" applyAlignment="1">
      <alignment horizontal="left" vertical="center"/>
    </xf>
    <xf numFmtId="0" fontId="21" fillId="4" borderId="0" xfId="0" applyFont="1" applyFill="1" applyBorder="1" applyAlignment="1">
      <alignment horizontal="center" vertical="center"/>
    </xf>
    <xf numFmtId="0" fontId="15" fillId="4" borderId="36" xfId="0" applyFont="1" applyFill="1" applyBorder="1" applyAlignment="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center" vertical="center"/>
    </xf>
    <xf numFmtId="0" fontId="16" fillId="4" borderId="0" xfId="0" applyFont="1" applyFill="1" applyBorder="1" applyAlignment="1">
      <alignment horizontal="center" vertical="top"/>
    </xf>
    <xf numFmtId="0" fontId="16" fillId="4" borderId="0" xfId="0" applyFont="1" applyFill="1" applyBorder="1" applyAlignment="1">
      <alignment horizontal="right" vertical="top"/>
    </xf>
    <xf numFmtId="0" fontId="16" fillId="4" borderId="36" xfId="0" applyFont="1" applyFill="1" applyBorder="1" applyAlignment="1">
      <alignment horizontal="center" vertical="top"/>
    </xf>
    <xf numFmtId="0" fontId="16" fillId="6" borderId="35" xfId="0" applyFont="1" applyFill="1" applyBorder="1" applyAlignment="1">
      <alignment horizontal="center" vertical="center"/>
    </xf>
    <xf numFmtId="0" fontId="30" fillId="6" borderId="0" xfId="0" applyFont="1" applyFill="1" applyBorder="1" applyAlignment="1">
      <alignment vertical="center"/>
    </xf>
    <xf numFmtId="0" fontId="16" fillId="6" borderId="0" xfId="0" applyFont="1" applyFill="1" applyBorder="1" applyAlignment="1">
      <alignment horizontal="center" vertical="center"/>
    </xf>
    <xf numFmtId="0" fontId="1" fillId="6" borderId="36" xfId="0" applyFont="1" applyFill="1" applyBorder="1"/>
    <xf numFmtId="0" fontId="42" fillId="6" borderId="0" xfId="0" applyFont="1" applyFill="1" applyBorder="1" applyAlignment="1">
      <alignment horizontal="right" vertical="top"/>
    </xf>
    <xf numFmtId="0" fontId="28" fillId="6" borderId="0" xfId="0" applyFont="1" applyFill="1" applyBorder="1" applyAlignment="1">
      <alignment horizontal="center" vertical="center"/>
    </xf>
    <xf numFmtId="0" fontId="16" fillId="6" borderId="35" xfId="0" applyFont="1" applyFill="1" applyBorder="1" applyAlignment="1">
      <alignment horizontal="center" vertical="top"/>
    </xf>
    <xf numFmtId="0" fontId="30" fillId="6" borderId="0" xfId="0" applyFont="1" applyFill="1" applyBorder="1" applyAlignment="1">
      <alignment horizontal="right" vertical="top"/>
    </xf>
    <xf numFmtId="0" fontId="16" fillId="6" borderId="0" xfId="0" applyFont="1" applyFill="1" applyBorder="1" applyAlignment="1">
      <alignment horizontal="center" vertical="top"/>
    </xf>
    <xf numFmtId="0" fontId="16" fillId="6" borderId="36" xfId="0" applyFont="1" applyFill="1" applyBorder="1" applyAlignment="1">
      <alignment horizontal="center" vertical="top"/>
    </xf>
    <xf numFmtId="0" fontId="1" fillId="5" borderId="35" xfId="0" applyFont="1" applyFill="1" applyBorder="1"/>
    <xf numFmtId="0" fontId="1" fillId="5" borderId="0" xfId="0" applyFont="1" applyFill="1" applyBorder="1"/>
    <xf numFmtId="0" fontId="1" fillId="5" borderId="36" xfId="0" applyFont="1" applyFill="1" applyBorder="1"/>
    <xf numFmtId="0" fontId="1" fillId="5" borderId="37" xfId="0" applyFont="1" applyFill="1" applyBorder="1"/>
    <xf numFmtId="0" fontId="1" fillId="5" borderId="38" xfId="0" applyFont="1" applyFill="1" applyBorder="1"/>
    <xf numFmtId="0" fontId="1" fillId="5" borderId="39" xfId="0" applyFont="1" applyFill="1" applyBorder="1"/>
    <xf numFmtId="0" fontId="3" fillId="11" borderId="8" xfId="0" applyFont="1" applyFill="1" applyBorder="1" applyAlignment="1">
      <alignment horizontal="right" vertical="center"/>
    </xf>
    <xf numFmtId="0" fontId="5" fillId="0" borderId="4" xfId="0" applyNumberFormat="1" applyFont="1" applyBorder="1" applyAlignment="1">
      <alignment horizontal="center" vertical="center" wrapText="1"/>
    </xf>
    <xf numFmtId="0" fontId="1" fillId="6" borderId="35" xfId="0" applyFont="1" applyFill="1" applyBorder="1"/>
    <xf numFmtId="0" fontId="1" fillId="6" borderId="0" xfId="0" applyFont="1" applyFill="1" applyBorder="1"/>
    <xf numFmtId="0" fontId="1" fillId="6" borderId="37" xfId="0" applyFont="1" applyFill="1" applyBorder="1"/>
    <xf numFmtId="0" fontId="1" fillId="6" borderId="38" xfId="0" applyFont="1" applyFill="1" applyBorder="1"/>
    <xf numFmtId="0" fontId="1" fillId="6" borderId="39" xfId="0" applyFont="1" applyFill="1" applyBorder="1"/>
    <xf numFmtId="0" fontId="28" fillId="6" borderId="35" xfId="0" applyFont="1" applyFill="1" applyBorder="1"/>
    <xf numFmtId="0" fontId="28" fillId="6" borderId="0" xfId="0" applyFont="1" applyFill="1" applyBorder="1" applyAlignment="1">
      <alignment horizontal="left" vertical="center"/>
    </xf>
    <xf numFmtId="0" fontId="28" fillId="6" borderId="0" xfId="0" applyFont="1" applyFill="1" applyBorder="1" applyAlignment="1">
      <alignment horizontal="right" vertical="center"/>
    </xf>
    <xf numFmtId="0" fontId="26" fillId="6" borderId="36" xfId="0" applyFont="1" applyFill="1" applyBorder="1"/>
    <xf numFmtId="0" fontId="26" fillId="0" borderId="0" xfId="0" applyFont="1"/>
    <xf numFmtId="0" fontId="30" fillId="5" borderId="0" xfId="0" applyFont="1" applyFill="1" applyBorder="1" applyAlignment="1">
      <alignment horizontal="center" vertical="center"/>
    </xf>
    <xf numFmtId="0" fontId="28" fillId="5" borderId="4" xfId="0" applyNumberFormat="1" applyFont="1" applyFill="1" applyBorder="1" applyAlignment="1">
      <alignment horizontal="center" vertical="center" wrapText="1"/>
    </xf>
    <xf numFmtId="0" fontId="29" fillId="6" borderId="32" xfId="0" applyFont="1" applyFill="1" applyBorder="1"/>
    <xf numFmtId="0" fontId="43" fillId="6" borderId="33" xfId="0" applyFont="1" applyFill="1" applyBorder="1" applyAlignment="1">
      <alignment horizontal="left" vertical="center"/>
    </xf>
    <xf numFmtId="0" fontId="1" fillId="6" borderId="33" xfId="0" applyFont="1" applyFill="1" applyBorder="1"/>
    <xf numFmtId="0" fontId="1" fillId="6" borderId="34" xfId="0" applyFont="1" applyFill="1" applyBorder="1"/>
    <xf numFmtId="0" fontId="44" fillId="5" borderId="35" xfId="0" applyFont="1" applyFill="1" applyBorder="1" applyAlignment="1">
      <alignment horizontal="center" vertical="top"/>
    </xf>
    <xf numFmtId="0" fontId="21" fillId="5" borderId="36" xfId="0" applyFont="1" applyFill="1" applyBorder="1" applyAlignment="1">
      <alignment horizontal="center" vertical="top"/>
    </xf>
    <xf numFmtId="0" fontId="16" fillId="5" borderId="35" xfId="0" applyFont="1" applyFill="1" applyBorder="1" applyAlignment="1">
      <alignment horizontal="center" vertical="center"/>
    </xf>
    <xf numFmtId="0" fontId="30" fillId="5" borderId="0" xfId="0" applyFont="1" applyFill="1" applyBorder="1" applyAlignment="1">
      <alignment vertical="center"/>
    </xf>
    <xf numFmtId="0" fontId="3" fillId="5" borderId="36" xfId="0" applyFont="1" applyFill="1" applyBorder="1" applyAlignment="1">
      <alignment horizontal="right" vertical="center"/>
    </xf>
    <xf numFmtId="0" fontId="19" fillId="5" borderId="0" xfId="0" applyFont="1" applyFill="1" applyBorder="1"/>
    <xf numFmtId="0" fontId="21" fillId="5" borderId="35" xfId="0" applyFont="1" applyFill="1" applyBorder="1" applyAlignment="1">
      <alignment horizontal="center" vertical="center"/>
    </xf>
    <xf numFmtId="0" fontId="45" fillId="5" borderId="0" xfId="0" applyFont="1" applyFill="1" applyBorder="1" applyAlignment="1">
      <alignment vertical="center"/>
    </xf>
    <xf numFmtId="0" fontId="21" fillId="5" borderId="0" xfId="0" applyNumberFormat="1" applyFont="1" applyFill="1" applyBorder="1" applyAlignment="1">
      <alignment horizontal="center" vertical="center"/>
    </xf>
    <xf numFmtId="0" fontId="15" fillId="5" borderId="36" xfId="0" applyNumberFormat="1" applyFont="1" applyFill="1" applyBorder="1"/>
    <xf numFmtId="0" fontId="28" fillId="5" borderId="0" xfId="0" applyFont="1" applyFill="1" applyBorder="1" applyAlignment="1">
      <alignment horizontal="right" vertical="top"/>
    </xf>
    <xf numFmtId="0" fontId="28" fillId="5" borderId="0" xfId="0" applyNumberFormat="1" applyFont="1" applyFill="1" applyBorder="1" applyAlignment="1">
      <alignment horizontal="center" vertical="center"/>
    </xf>
    <xf numFmtId="0" fontId="16" fillId="5" borderId="35" xfId="0" applyFont="1" applyFill="1" applyBorder="1" applyAlignment="1">
      <alignment horizontal="center" vertical="top"/>
    </xf>
    <xf numFmtId="0" fontId="18" fillId="5" borderId="0" xfId="0" applyFont="1" applyFill="1" applyBorder="1"/>
    <xf numFmtId="0" fontId="16" fillId="5" borderId="0" xfId="0" applyFont="1" applyFill="1" applyBorder="1" applyAlignment="1">
      <alignment horizontal="center" vertical="top"/>
    </xf>
    <xf numFmtId="0" fontId="16" fillId="5" borderId="0" xfId="0" applyNumberFormat="1" applyFont="1" applyFill="1" applyBorder="1" applyAlignment="1">
      <alignment horizontal="center" vertical="top"/>
    </xf>
    <xf numFmtId="164" fontId="1" fillId="5" borderId="4" xfId="0" applyNumberFormat="1" applyFont="1" applyFill="1" applyBorder="1" applyAlignment="1">
      <alignment horizontal="center" vertical="center"/>
    </xf>
    <xf numFmtId="0" fontId="29" fillId="3" borderId="32" xfId="0" applyFont="1" applyFill="1" applyBorder="1"/>
    <xf numFmtId="0" fontId="43" fillId="3" borderId="33" xfId="0" applyFont="1" applyFill="1" applyBorder="1" applyAlignment="1">
      <alignment horizontal="left" vertical="center"/>
    </xf>
    <xf numFmtId="0" fontId="1" fillId="3" borderId="33" xfId="0" applyFont="1" applyFill="1" applyBorder="1"/>
    <xf numFmtId="0" fontId="1" fillId="3" borderId="34" xfId="0" applyFont="1" applyFill="1" applyBorder="1"/>
    <xf numFmtId="164" fontId="5" fillId="0" borderId="8" xfId="0" applyNumberFormat="1" applyFont="1" applyBorder="1" applyAlignment="1">
      <alignment horizontal="center" vertical="center" wrapText="1"/>
    </xf>
    <xf numFmtId="44" fontId="5" fillId="0" borderId="20" xfId="0" applyNumberFormat="1" applyFont="1" applyBorder="1" applyAlignment="1">
      <alignment vertical="center" wrapText="1"/>
    </xf>
    <xf numFmtId="0" fontId="2" fillId="4" borderId="8" xfId="0" applyFont="1" applyFill="1" applyBorder="1" applyAlignment="1">
      <alignment horizontal="center" vertical="center"/>
    </xf>
    <xf numFmtId="164" fontId="5" fillId="0" borderId="28" xfId="0" applyNumberFormat="1" applyFont="1" applyBorder="1" applyAlignment="1">
      <alignment horizontal="center" vertical="center" wrapText="1"/>
    </xf>
    <xf numFmtId="164" fontId="5" fillId="0" borderId="28" xfId="0" applyNumberFormat="1" applyFont="1" applyBorder="1" applyAlignment="1">
      <alignment vertical="center" wrapText="1"/>
    </xf>
    <xf numFmtId="164" fontId="17" fillId="0" borderId="0" xfId="0" applyNumberFormat="1" applyFont="1" applyAlignment="1">
      <alignment vertical="center"/>
    </xf>
    <xf numFmtId="164" fontId="1" fillId="0" borderId="0" xfId="0" applyNumberFormat="1" applyFont="1" applyAlignment="1">
      <alignment vertical="center"/>
    </xf>
    <xf numFmtId="164" fontId="8" fillId="6" borderId="9" xfId="0" applyNumberFormat="1" applyFont="1" applyFill="1" applyBorder="1" applyAlignment="1">
      <alignment horizontal="right" vertical="center"/>
    </xf>
    <xf numFmtId="164" fontId="2" fillId="4" borderId="0" xfId="0" applyNumberFormat="1" applyFont="1" applyFill="1" applyAlignment="1">
      <alignment horizontal="center" vertical="center"/>
    </xf>
    <xf numFmtId="164" fontId="5" fillId="0" borderId="7" xfId="0" applyNumberFormat="1" applyFont="1" applyBorder="1" applyAlignment="1">
      <alignment vertical="center" wrapText="1"/>
    </xf>
    <xf numFmtId="164" fontId="5" fillId="0" borderId="13" xfId="0" applyNumberFormat="1" applyFont="1" applyBorder="1" applyAlignment="1">
      <alignment vertical="center" wrapText="1"/>
    </xf>
    <xf numFmtId="164" fontId="4" fillId="4" borderId="35" xfId="0" applyNumberFormat="1" applyFont="1" applyFill="1" applyBorder="1" applyAlignment="1">
      <alignment vertical="center" wrapText="1"/>
    </xf>
    <xf numFmtId="164" fontId="5" fillId="0" borderId="0" xfId="0" applyNumberFormat="1" applyFont="1"/>
    <xf numFmtId="0" fontId="7" fillId="7" borderId="7" xfId="0" applyNumberFormat="1" applyFont="1" applyFill="1" applyBorder="1" applyAlignment="1">
      <alignment horizontal="center" vertical="center" wrapText="1"/>
    </xf>
    <xf numFmtId="0" fontId="8" fillId="6" borderId="13" xfId="0" applyNumberFormat="1" applyFont="1" applyFill="1" applyBorder="1" applyAlignment="1">
      <alignment horizontal="center" wrapText="1"/>
    </xf>
    <xf numFmtId="0" fontId="4" fillId="6" borderId="31" xfId="0" applyNumberFormat="1" applyFont="1" applyFill="1" applyBorder="1" applyAlignment="1">
      <alignment horizontal="center" vertical="center" wrapText="1"/>
    </xf>
    <xf numFmtId="0" fontId="7" fillId="8" borderId="7" xfId="0" applyNumberFormat="1"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2" fillId="4" borderId="25" xfId="0" applyNumberFormat="1" applyFont="1" applyFill="1" applyBorder="1" applyAlignment="1">
      <alignment horizontal="center" vertical="center"/>
    </xf>
    <xf numFmtId="0" fontId="5" fillId="3" borderId="17" xfId="0" applyNumberFormat="1" applyFont="1" applyFill="1" applyBorder="1" applyAlignment="1">
      <alignment horizontal="center" wrapText="1"/>
    </xf>
    <xf numFmtId="0" fontId="5" fillId="0" borderId="25" xfId="0" applyNumberFormat="1" applyFont="1" applyBorder="1" applyAlignment="1">
      <alignment vertical="center"/>
    </xf>
    <xf numFmtId="44" fontId="5" fillId="0" borderId="10" xfId="0" applyNumberFormat="1" applyFont="1" applyBorder="1" applyAlignment="1">
      <alignment vertical="center" wrapText="1"/>
    </xf>
    <xf numFmtId="0" fontId="5" fillId="0" borderId="21"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4" fillId="6" borderId="5" xfId="0" applyNumberFormat="1" applyFont="1" applyFill="1" applyBorder="1" applyAlignment="1">
      <alignment horizontal="center" wrapText="1"/>
    </xf>
    <xf numFmtId="0" fontId="11" fillId="4" borderId="0" xfId="0" applyFont="1" applyFill="1" applyAlignment="1">
      <alignment horizontal="center" vertical="center"/>
    </xf>
    <xf numFmtId="0" fontId="4" fillId="3" borderId="7" xfId="0" applyFont="1" applyFill="1" applyBorder="1" applyAlignment="1">
      <alignment horizontal="right" vertical="center"/>
    </xf>
    <xf numFmtId="0" fontId="8" fillId="3" borderId="9" xfId="0" applyFont="1" applyFill="1" applyBorder="1" applyAlignment="1">
      <alignment horizontal="right" vertical="center"/>
    </xf>
    <xf numFmtId="0" fontId="4" fillId="3" borderId="9" xfId="0" applyFont="1" applyFill="1" applyBorder="1" applyAlignment="1">
      <alignment horizontal="right" vertical="center" wrapText="1"/>
    </xf>
    <xf numFmtId="0" fontId="4"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7" fillId="8" borderId="5" xfId="0" applyNumberFormat="1" applyFont="1" applyFill="1" applyBorder="1" applyAlignment="1">
      <alignment horizontal="center" vertical="center" wrapText="1"/>
    </xf>
    <xf numFmtId="0" fontId="16" fillId="5" borderId="40" xfId="0" applyFont="1" applyFill="1" applyBorder="1" applyAlignment="1">
      <alignment horizontal="center" vertical="top"/>
    </xf>
    <xf numFmtId="0" fontId="16" fillId="5" borderId="16" xfId="0" applyFont="1" applyFill="1" applyBorder="1" applyAlignment="1">
      <alignment horizontal="center" vertical="top"/>
    </xf>
    <xf numFmtId="0" fontId="18" fillId="5" borderId="16" xfId="0" applyFont="1" applyFill="1" applyBorder="1"/>
    <xf numFmtId="0" fontId="16" fillId="5" borderId="16" xfId="0" applyNumberFormat="1" applyFont="1" applyFill="1" applyBorder="1" applyAlignment="1">
      <alignment horizontal="center" vertical="top"/>
    </xf>
    <xf numFmtId="0" fontId="1" fillId="5" borderId="41" xfId="0" applyFont="1" applyFill="1" applyBorder="1"/>
    <xf numFmtId="0" fontId="4" fillId="3" borderId="6" xfId="0" applyFont="1" applyFill="1" applyBorder="1" applyAlignment="1">
      <alignment horizontal="center" wrapText="1"/>
    </xf>
    <xf numFmtId="0" fontId="2" fillId="4" borderId="43"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5" xfId="0" applyNumberFormat="1" applyFont="1" applyFill="1" applyBorder="1" applyAlignment="1">
      <alignment horizontal="center" vertical="center"/>
    </xf>
    <xf numFmtId="0" fontId="2" fillId="4" borderId="43" xfId="0" applyNumberFormat="1" applyFont="1" applyFill="1" applyBorder="1" applyAlignment="1">
      <alignment horizontal="center" vertical="center"/>
    </xf>
    <xf numFmtId="0" fontId="2" fillId="4" borderId="16" xfId="0" applyNumberFormat="1" applyFont="1" applyFill="1" applyBorder="1" applyAlignment="1">
      <alignment horizontal="center" vertical="center"/>
    </xf>
    <xf numFmtId="0" fontId="2" fillId="4" borderId="46" xfId="0" applyFont="1" applyFill="1" applyBorder="1" applyAlignment="1">
      <alignment horizontal="center" vertical="center"/>
    </xf>
    <xf numFmtId="0" fontId="42" fillId="5" borderId="0" xfId="0" applyFont="1" applyFill="1" applyBorder="1" applyAlignment="1">
      <alignment vertical="center"/>
    </xf>
    <xf numFmtId="0" fontId="44" fillId="5" borderId="35" xfId="0" applyFont="1" applyFill="1" applyBorder="1" applyAlignment="1">
      <alignment horizontal="left" vertical="center"/>
    </xf>
    <xf numFmtId="0" fontId="37" fillId="5" borderId="0" xfId="0" applyFont="1" applyFill="1" applyBorder="1" applyAlignment="1">
      <alignment horizontal="left" vertical="center"/>
    </xf>
    <xf numFmtId="0" fontId="21" fillId="5" borderId="36" xfId="0" applyFont="1" applyFill="1" applyBorder="1" applyAlignment="1">
      <alignment horizontal="left" vertical="center"/>
    </xf>
    <xf numFmtId="0" fontId="44" fillId="5" borderId="35" xfId="0" applyFont="1" applyFill="1" applyBorder="1" applyAlignment="1">
      <alignment vertical="center"/>
    </xf>
    <xf numFmtId="0" fontId="37" fillId="5" borderId="0" xfId="0" applyFont="1" applyFill="1" applyBorder="1" applyAlignment="1">
      <alignment vertical="center"/>
    </xf>
    <xf numFmtId="0" fontId="21" fillId="5" borderId="36" xfId="0" applyFont="1" applyFill="1" applyBorder="1" applyAlignment="1">
      <alignment vertical="center"/>
    </xf>
    <xf numFmtId="0" fontId="5" fillId="0" borderId="7" xfId="0" applyFont="1" applyBorder="1" applyAlignment="1">
      <alignment horizontal="center" vertical="center" wrapText="1"/>
    </xf>
    <xf numFmtId="0" fontId="4" fillId="3"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9" fillId="0" borderId="0" xfId="0" applyFont="1" applyAlignment="1">
      <alignment horizontal="center" vertical="center"/>
    </xf>
    <xf numFmtId="0" fontId="1" fillId="0" borderId="4" xfId="0" applyFont="1" applyFill="1" applyBorder="1" applyAlignment="1">
      <alignment horizontal="center" wrapText="1"/>
    </xf>
    <xf numFmtId="0" fontId="1" fillId="0" borderId="4" xfId="0" applyFont="1" applyFill="1" applyBorder="1" applyAlignment="1">
      <alignment horizontal="center"/>
    </xf>
    <xf numFmtId="1" fontId="4" fillId="0" borderId="11"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7" fillId="4" borderId="0" xfId="0" applyFont="1" applyFill="1" applyAlignment="1">
      <alignment horizontal="center" vertical="center"/>
    </xf>
    <xf numFmtId="0" fontId="5" fillId="0" borderId="42" xfId="0" applyFont="1" applyFill="1" applyBorder="1" applyAlignment="1">
      <alignment horizontal="center" wrapText="1"/>
    </xf>
    <xf numFmtId="0" fontId="5" fillId="0" borderId="5"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8" xfId="0" applyFont="1" applyFill="1" applyBorder="1" applyAlignment="1">
      <alignment horizontal="center" wrapText="1"/>
    </xf>
    <xf numFmtId="0" fontId="1" fillId="5" borderId="48" xfId="0" applyFont="1" applyFill="1" applyBorder="1" applyAlignment="1">
      <alignment vertical="center"/>
    </xf>
    <xf numFmtId="0" fontId="1" fillId="5" borderId="23" xfId="0" applyFont="1" applyFill="1" applyBorder="1" applyAlignment="1">
      <alignment vertical="center"/>
    </xf>
    <xf numFmtId="0" fontId="5" fillId="5" borderId="0" xfId="0" applyFont="1" applyFill="1" applyAlignment="1">
      <alignment horizontal="center" vertical="center"/>
    </xf>
    <xf numFmtId="0" fontId="5" fillId="9" borderId="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9" fillId="2" borderId="0" xfId="0" applyFont="1" applyFill="1" applyAlignment="1">
      <alignment horizontal="center" vertical="center"/>
    </xf>
    <xf numFmtId="0" fontId="15" fillId="5" borderId="0" xfId="0" applyFont="1" applyFill="1" applyAlignment="1">
      <alignment horizontal="center" vertical="center"/>
    </xf>
    <xf numFmtId="0" fontId="13" fillId="4" borderId="0" xfId="0" applyFont="1" applyFill="1" applyAlignment="1">
      <alignment horizontal="center" vertical="center"/>
    </xf>
    <xf numFmtId="0" fontId="1" fillId="5" borderId="0" xfId="0" applyFont="1" applyFill="1" applyAlignment="1">
      <alignment horizontal="center" vertical="center"/>
    </xf>
    <xf numFmtId="0" fontId="12" fillId="9" borderId="7" xfId="0" applyFont="1" applyFill="1" applyBorder="1" applyAlignment="1">
      <alignment horizontal="left" vertical="center"/>
    </xf>
    <xf numFmtId="0" fontId="1" fillId="5" borderId="0" xfId="0" applyFont="1" applyFill="1" applyAlignment="1">
      <alignment horizontal="left" vertical="center"/>
    </xf>
    <xf numFmtId="0" fontId="12" fillId="5" borderId="7" xfId="0" applyFont="1" applyFill="1" applyBorder="1" applyAlignment="1">
      <alignment horizontal="left" vertical="center"/>
    </xf>
    <xf numFmtId="0" fontId="5" fillId="5" borderId="4" xfId="0" applyFont="1" applyFill="1" applyBorder="1" applyAlignment="1">
      <alignment horizontal="center" vertical="center" wrapText="1"/>
    </xf>
    <xf numFmtId="0" fontId="12" fillId="9" borderId="8" xfId="0" applyFont="1" applyFill="1" applyBorder="1" applyAlignment="1">
      <alignment horizontal="left" vertical="center"/>
    </xf>
    <xf numFmtId="0" fontId="12" fillId="5" borderId="8" xfId="0" applyFont="1" applyFill="1" applyBorder="1" applyAlignment="1">
      <alignment horizontal="left" vertical="center"/>
    </xf>
    <xf numFmtId="0" fontId="40" fillId="2" borderId="0" xfId="0" applyFont="1" applyFill="1" applyAlignment="1">
      <alignment horizontal="center" vertical="center"/>
    </xf>
    <xf numFmtId="0" fontId="5" fillId="5" borderId="7" xfId="0" applyFont="1" applyFill="1" applyBorder="1" applyAlignment="1">
      <alignment horizontal="center" vertical="center" wrapText="1"/>
    </xf>
    <xf numFmtId="0" fontId="1" fillId="9" borderId="0" xfId="0" applyFont="1" applyFill="1" applyAlignment="1">
      <alignment horizontal="center" vertical="center"/>
    </xf>
    <xf numFmtId="0" fontId="1" fillId="9" borderId="9" xfId="0" applyFont="1" applyFill="1" applyBorder="1" applyAlignment="1">
      <alignment horizontal="center" vertical="center"/>
    </xf>
    <xf numFmtId="0" fontId="1" fillId="9" borderId="8" xfId="0" applyFont="1" applyFill="1" applyBorder="1" applyAlignment="1">
      <alignment horizontal="center" vertical="center"/>
    </xf>
    <xf numFmtId="0" fontId="4"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4" borderId="0" xfId="0" applyFont="1" applyFill="1" applyAlignment="1">
      <alignment horizontal="left" vertical="center"/>
    </xf>
    <xf numFmtId="0" fontId="9" fillId="3" borderId="9" xfId="0" applyFont="1" applyFill="1" applyBorder="1" applyAlignment="1">
      <alignment horizontal="center"/>
    </xf>
    <xf numFmtId="0" fontId="9" fillId="3" borderId="9" xfId="0" applyFont="1" applyFill="1" applyBorder="1" applyAlignment="1">
      <alignment horizontal="right" vertical="center"/>
    </xf>
    <xf numFmtId="44" fontId="1" fillId="5" borderId="7" xfId="0" applyNumberFormat="1" applyFont="1" applyFill="1" applyBorder="1" applyAlignment="1">
      <alignment vertical="center"/>
    </xf>
    <xf numFmtId="44" fontId="1" fillId="5" borderId="4" xfId="0" applyNumberFormat="1" applyFont="1" applyFill="1" applyBorder="1" applyAlignment="1">
      <alignment vertical="center"/>
    </xf>
    <xf numFmtId="44" fontId="1" fillId="5" borderId="5" xfId="0" applyNumberFormat="1" applyFont="1" applyFill="1" applyBorder="1" applyAlignment="1">
      <alignment vertical="center"/>
    </xf>
    <xf numFmtId="44" fontId="19" fillId="5" borderId="11" xfId="0" applyNumberFormat="1" applyFont="1" applyFill="1" applyBorder="1"/>
    <xf numFmtId="44" fontId="19" fillId="5" borderId="11" xfId="0" applyNumberFormat="1" applyFont="1" applyFill="1" applyBorder="1" applyAlignment="1">
      <alignment vertical="center"/>
    </xf>
    <xf numFmtId="0" fontId="5" fillId="3" borderId="5" xfId="0" applyFont="1" applyFill="1" applyBorder="1" applyAlignment="1">
      <alignment horizontal="center" vertical="center" wrapText="1"/>
    </xf>
    <xf numFmtId="0" fontId="14" fillId="4" borderId="0" xfId="0" applyFont="1" applyFill="1" applyAlignment="1">
      <alignment vertical="center"/>
    </xf>
    <xf numFmtId="0" fontId="17" fillId="5" borderId="0" xfId="0" applyFont="1" applyFill="1" applyAlignment="1">
      <alignment vertical="center"/>
    </xf>
    <xf numFmtId="0" fontId="16" fillId="4" borderId="0" xfId="0" applyFont="1" applyFill="1" applyAlignment="1">
      <alignment vertical="center"/>
    </xf>
    <xf numFmtId="0" fontId="25" fillId="0" borderId="0" xfId="0" applyNumberFormat="1" applyFont="1" applyFill="1" applyAlignment="1">
      <alignment vertical="center"/>
    </xf>
    <xf numFmtId="164" fontId="17" fillId="0" borderId="0" xfId="0" applyNumberFormat="1" applyFont="1" applyFill="1" applyAlignment="1">
      <alignment vertical="center"/>
    </xf>
    <xf numFmtId="0" fontId="17" fillId="0" borderId="0" xfId="0" applyNumberFormat="1" applyFont="1" applyFill="1" applyAlignment="1">
      <alignment vertical="center"/>
    </xf>
    <xf numFmtId="0" fontId="35" fillId="4" borderId="0" xfId="0" applyFont="1" applyFill="1" applyBorder="1" applyAlignment="1">
      <alignment horizontal="left" vertical="top" wrapText="1"/>
    </xf>
    <xf numFmtId="0" fontId="5" fillId="4" borderId="0" xfId="0" applyFont="1" applyFill="1" applyBorder="1" applyAlignment="1">
      <alignment vertical="center" wrapText="1"/>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44" fontId="5" fillId="4" borderId="0" xfId="0" applyNumberFormat="1" applyFont="1" applyFill="1" applyBorder="1" applyAlignment="1">
      <alignment vertical="center" wrapText="1"/>
    </xf>
    <xf numFmtId="164" fontId="5" fillId="4" borderId="0" xfId="0" applyNumberFormat="1" applyFont="1" applyFill="1" applyBorder="1" applyAlignment="1">
      <alignment vertical="center" wrapText="1"/>
    </xf>
    <xf numFmtId="0" fontId="5" fillId="4" borderId="0" xfId="0" applyNumberFormat="1" applyFont="1" applyFill="1" applyBorder="1" applyAlignment="1">
      <alignment horizontal="center" vertical="center" wrapText="1"/>
    </xf>
    <xf numFmtId="0" fontId="5" fillId="4" borderId="0" xfId="0" applyNumberFormat="1" applyFont="1" applyFill="1" applyBorder="1" applyAlignment="1">
      <alignment vertical="center" wrapText="1"/>
    </xf>
    <xf numFmtId="0" fontId="5" fillId="4" borderId="12" xfId="0" applyNumberFormat="1" applyFont="1" applyFill="1" applyBorder="1" applyAlignment="1">
      <alignment horizontal="center" vertical="center" wrapText="1"/>
    </xf>
    <xf numFmtId="0" fontId="50" fillId="4" borderId="0" xfId="0" applyFont="1" applyFill="1" applyBorder="1" applyAlignment="1">
      <alignment vertical="center" wrapText="1"/>
    </xf>
    <xf numFmtId="0" fontId="50" fillId="4" borderId="0" xfId="0" applyFont="1" applyFill="1" applyBorder="1" applyAlignment="1">
      <alignment horizontal="center" vertical="center"/>
    </xf>
    <xf numFmtId="0" fontId="50" fillId="4" borderId="0" xfId="0" applyFont="1" applyFill="1" applyBorder="1" applyAlignment="1">
      <alignment horizontal="center" vertical="center" wrapText="1"/>
    </xf>
    <xf numFmtId="44" fontId="50" fillId="4" borderId="0" xfId="0" applyNumberFormat="1" applyFont="1" applyFill="1" applyBorder="1" applyAlignment="1">
      <alignment vertical="center" wrapText="1"/>
    </xf>
    <xf numFmtId="164" fontId="50" fillId="4" borderId="0" xfId="0" applyNumberFormat="1" applyFont="1" applyFill="1" applyBorder="1" applyAlignment="1">
      <alignment vertical="center" wrapText="1"/>
    </xf>
    <xf numFmtId="0" fontId="50" fillId="4" borderId="0" xfId="0" applyNumberFormat="1" applyFont="1" applyFill="1" applyBorder="1" applyAlignment="1">
      <alignment horizontal="center" vertical="center" wrapText="1"/>
    </xf>
    <xf numFmtId="0" fontId="50" fillId="4" borderId="0" xfId="0" applyNumberFormat="1" applyFont="1" applyFill="1" applyBorder="1" applyAlignment="1">
      <alignment vertical="center" wrapText="1"/>
    </xf>
    <xf numFmtId="0" fontId="50" fillId="4" borderId="12" xfId="0" applyNumberFormat="1" applyFont="1" applyFill="1" applyBorder="1" applyAlignment="1">
      <alignment horizontal="center" vertical="center" wrapText="1"/>
    </xf>
    <xf numFmtId="0" fontId="4" fillId="4" borderId="0" xfId="0" applyNumberFormat="1" applyFont="1" applyFill="1" applyBorder="1" applyAlignment="1">
      <alignment vertical="center" wrapText="1"/>
    </xf>
    <xf numFmtId="0" fontId="51" fillId="4" borderId="0" xfId="0" applyFont="1" applyFill="1" applyBorder="1" applyAlignment="1">
      <alignment horizontal="center" vertical="center" wrapText="1"/>
    </xf>
    <xf numFmtId="0" fontId="5" fillId="4" borderId="12" xfId="0" applyNumberFormat="1" applyFont="1" applyFill="1" applyBorder="1" applyAlignment="1">
      <alignment vertical="center" wrapText="1"/>
    </xf>
    <xf numFmtId="0" fontId="5" fillId="4" borderId="27" xfId="0" applyNumberFormat="1" applyFont="1" applyFill="1" applyBorder="1" applyAlignment="1">
      <alignment horizontal="center" vertical="center" wrapText="1"/>
    </xf>
    <xf numFmtId="9" fontId="5" fillId="4" borderId="0" xfId="0" applyNumberFormat="1" applyFont="1" applyFill="1" applyBorder="1" applyAlignment="1">
      <alignment vertical="center" wrapText="1"/>
    </xf>
    <xf numFmtId="0" fontId="51" fillId="4" borderId="0" xfId="0" applyFont="1" applyFill="1" applyBorder="1" applyAlignment="1">
      <alignment horizontal="left" vertical="center"/>
    </xf>
    <xf numFmtId="165" fontId="1" fillId="12" borderId="4" xfId="0" applyNumberFormat="1" applyFont="1" applyFill="1" applyBorder="1"/>
    <xf numFmtId="0" fontId="37" fillId="5" borderId="0" xfId="0" applyFont="1" applyFill="1" applyAlignment="1">
      <alignment horizontal="center" vertical="center" wrapText="1"/>
    </xf>
    <xf numFmtId="0" fontId="37" fillId="5" borderId="0" xfId="0" applyFont="1" applyFill="1" applyAlignment="1">
      <alignment horizontal="left" vertical="center" wrapText="1"/>
    </xf>
    <xf numFmtId="0" fontId="1" fillId="5" borderId="19" xfId="0" applyFont="1" applyFill="1" applyBorder="1" applyAlignment="1">
      <alignment vertical="center"/>
    </xf>
    <xf numFmtId="0" fontId="7" fillId="2" borderId="26" xfId="0" applyFont="1" applyFill="1" applyBorder="1" applyAlignment="1">
      <alignment horizontal="center" vertical="center" wrapText="1"/>
    </xf>
    <xf numFmtId="0" fontId="4" fillId="3" borderId="49" xfId="0" applyFont="1" applyFill="1" applyBorder="1" applyAlignment="1">
      <alignment horizontal="center" wrapText="1"/>
    </xf>
    <xf numFmtId="0" fontId="4" fillId="3" borderId="16" xfId="0" applyFont="1" applyFill="1" applyBorder="1" applyAlignment="1">
      <alignment horizontal="center" vertical="center" wrapText="1"/>
    </xf>
    <xf numFmtId="165" fontId="1" fillId="12" borderId="4" xfId="0" applyNumberFormat="1" applyFont="1" applyFill="1" applyBorder="1" applyAlignment="1">
      <alignment horizontal="right" vertical="center"/>
    </xf>
    <xf numFmtId="43" fontId="56" fillId="0" borderId="4" xfId="4" applyFont="1" applyFill="1" applyBorder="1" applyAlignment="1">
      <alignment horizontal="right" vertical="center"/>
    </xf>
    <xf numFmtId="166" fontId="1" fillId="0" borderId="4" xfId="3" applyNumberFormat="1" applyFont="1" applyFill="1" applyBorder="1" applyAlignment="1">
      <alignment horizontal="center"/>
    </xf>
    <xf numFmtId="165" fontId="1" fillId="12" borderId="0" xfId="0" applyNumberFormat="1" applyFont="1" applyFill="1" applyBorder="1"/>
    <xf numFmtId="0" fontId="37" fillId="5" borderId="0" xfId="0" applyFont="1" applyFill="1" applyAlignment="1">
      <alignment horizontal="center" vertical="center" wrapText="1"/>
    </xf>
    <xf numFmtId="0" fontId="1" fillId="9" borderId="7" xfId="0" applyFont="1" applyFill="1" applyBorder="1" applyAlignment="1">
      <alignment horizontal="left" vertical="center"/>
    </xf>
    <xf numFmtId="0" fontId="1" fillId="9" borderId="9" xfId="0" applyFont="1" applyFill="1" applyBorder="1" applyAlignment="1">
      <alignment horizontal="left" vertical="center"/>
    </xf>
    <xf numFmtId="0" fontId="1" fillId="5" borderId="7" xfId="0" applyNumberFormat="1" applyFont="1" applyFill="1" applyBorder="1" applyAlignment="1">
      <alignment horizontal="left" vertical="center" wrapText="1"/>
    </xf>
    <xf numFmtId="0" fontId="1" fillId="5" borderId="8" xfId="0" applyNumberFormat="1" applyFont="1" applyFill="1" applyBorder="1" applyAlignment="1">
      <alignment horizontal="left" vertical="center" wrapText="1"/>
    </xf>
    <xf numFmtId="0" fontId="18" fillId="9" borderId="0" xfId="0" applyFont="1" applyFill="1" applyBorder="1" applyAlignment="1">
      <alignment horizontal="left" vertical="center"/>
    </xf>
    <xf numFmtId="0" fontId="37" fillId="5" borderId="0" xfId="0" applyFont="1" applyFill="1" applyAlignment="1">
      <alignment horizontal="left" vertical="center" wrapText="1"/>
    </xf>
  </cellXfs>
  <cellStyles count="6">
    <cellStyle name="Comma" xfId="3" builtinId="3"/>
    <cellStyle name="Comma 2" xfId="4" xr:uid="{C9111BA4-DFEC-42DF-B91F-A8762326C265}"/>
    <cellStyle name="Comma 3" xfId="1" xr:uid="{00000000-0005-0000-0000-000000000000}"/>
    <cellStyle name="Normal" xfId="0" builtinId="0"/>
    <cellStyle name="Normal 8" xfId="2" xr:uid="{00000000-0005-0000-0000-000002000000}"/>
    <cellStyle name="Percent 2" xfId="5" xr:uid="{66D660AC-0F81-4283-8EE1-68DD5AE3B5B0}"/>
  </cellStyles>
  <dxfs count="0"/>
  <tableStyles count="0" defaultTableStyle="TableStyleMedium2" defaultPivotStyle="PivotStyleLight16"/>
  <colors>
    <mruColors>
      <color rgb="FF002664"/>
      <color rgb="FFD9D9D9"/>
      <color rgb="FFDCF0FA"/>
      <color rgb="FFFF7F2F"/>
      <color rgb="FF2C8B7F"/>
      <color rgb="FFA2E2DA"/>
      <color rgb="FFFFD2B7"/>
      <color rgb="FFFFABAB"/>
      <color rgb="FF969696"/>
      <color rgb="FF9BC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664"/>
    <pageSetUpPr fitToPage="1"/>
  </sheetPr>
  <dimension ref="A1:F40"/>
  <sheetViews>
    <sheetView topLeftCell="A4" workbookViewId="0">
      <selection activeCell="C7" sqref="C7"/>
    </sheetView>
  </sheetViews>
  <sheetFormatPr defaultColWidth="9.1796875" defaultRowHeight="14" x14ac:dyDescent="0.3"/>
  <cols>
    <col min="1" max="1" width="7.54296875" style="1" customWidth="1"/>
    <col min="2" max="2" width="39.54296875" style="1" customWidth="1"/>
    <col min="3" max="3" width="53.81640625" style="1" customWidth="1"/>
    <col min="4" max="4" width="69.453125" style="1" customWidth="1"/>
    <col min="5" max="5" width="51" style="1" customWidth="1"/>
    <col min="6" max="6" width="7.54296875" style="1" customWidth="1"/>
    <col min="7" max="9" width="9.1796875" style="1"/>
    <col min="10" max="10" width="9.1796875" style="1" customWidth="1"/>
    <col min="11" max="16384" width="9.1796875" style="1"/>
  </cols>
  <sheetData>
    <row r="1" spans="1:6" ht="11.25" customHeight="1" x14ac:dyDescent="0.3">
      <c r="A1" s="267"/>
      <c r="B1" s="268"/>
      <c r="C1" s="269"/>
      <c r="D1" s="269"/>
      <c r="E1" s="269"/>
      <c r="F1" s="270"/>
    </row>
    <row r="2" spans="1:6" s="95" customFormat="1" ht="36.75" customHeight="1" x14ac:dyDescent="0.35">
      <c r="A2" s="271"/>
      <c r="B2" s="324" t="s">
        <v>391</v>
      </c>
      <c r="C2" s="209" t="s">
        <v>239</v>
      </c>
      <c r="D2" s="210" t="s">
        <v>237</v>
      </c>
      <c r="E2" s="211" t="s">
        <v>238</v>
      </c>
      <c r="F2" s="272"/>
    </row>
    <row r="3" spans="1:6" s="95" customFormat="1" ht="10.5" customHeight="1" x14ac:dyDescent="0.35">
      <c r="A3" s="271"/>
      <c r="B3" s="208"/>
      <c r="C3" s="212"/>
      <c r="D3" s="212"/>
      <c r="E3" s="212"/>
      <c r="F3" s="272"/>
    </row>
    <row r="4" spans="1:6" s="95" customFormat="1" ht="45" customHeight="1" x14ac:dyDescent="0.35">
      <c r="A4" s="273"/>
      <c r="B4" s="274" t="s">
        <v>81</v>
      </c>
      <c r="C4" s="275"/>
      <c r="D4" s="275"/>
      <c r="E4" s="275"/>
      <c r="F4" s="276"/>
    </row>
    <row r="5" spans="1:6" s="185" customFormat="1" ht="21" customHeight="1" x14ac:dyDescent="0.35">
      <c r="A5" s="277"/>
      <c r="B5" s="201" t="s">
        <v>56</v>
      </c>
      <c r="C5" s="200" t="s">
        <v>383</v>
      </c>
      <c r="D5" s="202" t="s">
        <v>272</v>
      </c>
      <c r="E5" s="206" t="s">
        <v>236</v>
      </c>
      <c r="F5" s="276"/>
    </row>
    <row r="6" spans="1:6" s="96" customFormat="1" ht="24.75" customHeight="1" x14ac:dyDescent="0.35">
      <c r="A6" s="273"/>
      <c r="B6" s="278" t="s">
        <v>97</v>
      </c>
      <c r="C6" s="279"/>
      <c r="D6" s="275"/>
      <c r="E6" s="205" t="s">
        <v>245</v>
      </c>
      <c r="F6" s="276"/>
    </row>
    <row r="7" spans="1:6" ht="17.5" x14ac:dyDescent="0.3">
      <c r="A7" s="273"/>
      <c r="B7" s="100" t="s">
        <v>1</v>
      </c>
      <c r="C7" s="197" t="s">
        <v>234</v>
      </c>
      <c r="D7" s="202" t="s">
        <v>242</v>
      </c>
      <c r="E7" s="275"/>
      <c r="F7" s="276"/>
    </row>
    <row r="8" spans="1:6" ht="17.5" x14ac:dyDescent="0.3">
      <c r="A8" s="273"/>
      <c r="B8" s="100" t="s">
        <v>0</v>
      </c>
      <c r="C8" s="197" t="s">
        <v>361</v>
      </c>
      <c r="D8" s="207" t="s">
        <v>240</v>
      </c>
      <c r="E8" s="207"/>
      <c r="F8" s="276"/>
    </row>
    <row r="9" spans="1:6" ht="17.5" x14ac:dyDescent="0.3">
      <c r="A9" s="273"/>
      <c r="B9" s="100" t="s">
        <v>57</v>
      </c>
      <c r="C9" s="197" t="s">
        <v>232</v>
      </c>
      <c r="D9" s="207" t="s">
        <v>241</v>
      </c>
      <c r="E9" s="207"/>
      <c r="F9" s="276"/>
    </row>
    <row r="10" spans="1:6" ht="17.5" x14ac:dyDescent="0.3">
      <c r="A10" s="273"/>
      <c r="B10" s="100" t="s">
        <v>2</v>
      </c>
      <c r="C10" s="198" t="s">
        <v>233</v>
      </c>
      <c r="D10" s="207" t="s">
        <v>249</v>
      </c>
      <c r="E10" s="207"/>
      <c r="F10" s="276"/>
    </row>
    <row r="11" spans="1:6" ht="17.5" x14ac:dyDescent="0.3">
      <c r="A11" s="273"/>
      <c r="B11" s="100" t="s">
        <v>384</v>
      </c>
      <c r="C11" s="198" t="s">
        <v>385</v>
      </c>
      <c r="D11" s="207" t="s">
        <v>389</v>
      </c>
      <c r="E11" s="207"/>
      <c r="F11" s="280"/>
    </row>
    <row r="12" spans="1:6" ht="17.5" x14ac:dyDescent="0.3">
      <c r="A12" s="273"/>
      <c r="B12" s="203"/>
      <c r="C12" s="203"/>
      <c r="D12" s="203"/>
      <c r="E12" s="207"/>
      <c r="F12" s="280"/>
    </row>
    <row r="13" spans="1:6" ht="46.5" customHeight="1" x14ac:dyDescent="0.3">
      <c r="A13" s="281"/>
      <c r="B13" s="225" t="s">
        <v>271</v>
      </c>
      <c r="C13" s="243" t="s">
        <v>235</v>
      </c>
      <c r="D13" s="226" t="s">
        <v>248</v>
      </c>
      <c r="E13" s="226"/>
      <c r="F13" s="280"/>
    </row>
    <row r="14" spans="1:6" ht="17.5" x14ac:dyDescent="0.3">
      <c r="A14" s="273"/>
      <c r="B14" s="203"/>
      <c r="C14" s="203"/>
      <c r="D14" s="203"/>
      <c r="E14" s="203"/>
      <c r="F14" s="280"/>
    </row>
    <row r="15" spans="1:6" x14ac:dyDescent="0.3">
      <c r="A15" s="282"/>
      <c r="B15" s="190"/>
      <c r="C15" s="190"/>
      <c r="D15" s="190"/>
      <c r="E15" s="190"/>
      <c r="F15" s="283"/>
    </row>
    <row r="16" spans="1:6" ht="29.25" customHeight="1" x14ac:dyDescent="0.3">
      <c r="A16" s="273"/>
      <c r="B16" s="284" t="s">
        <v>67</v>
      </c>
      <c r="C16" s="275"/>
      <c r="D16" s="275"/>
      <c r="E16" s="275"/>
      <c r="F16" s="280"/>
    </row>
    <row r="17" spans="1:6" ht="18.75" customHeight="1" x14ac:dyDescent="0.3">
      <c r="A17" s="273"/>
      <c r="B17" s="285" t="s">
        <v>64</v>
      </c>
      <c r="C17" s="275"/>
      <c r="D17" s="275"/>
      <c r="E17" s="275"/>
      <c r="F17" s="280"/>
    </row>
    <row r="18" spans="1:6" ht="17.5" x14ac:dyDescent="0.3">
      <c r="A18" s="286"/>
      <c r="B18" s="100" t="s">
        <v>65</v>
      </c>
      <c r="C18" s="193" t="str">
        <f>VLOOKUP(C7,'FY 21-22 Thresholds'!A1:C140,1,FALSE)</f>
        <v>[Name]</v>
      </c>
      <c r="D18" s="275"/>
      <c r="E18" s="275"/>
      <c r="F18" s="280"/>
    </row>
    <row r="19" spans="1:6" ht="17.5" x14ac:dyDescent="0.3">
      <c r="A19" s="286"/>
      <c r="B19" s="100" t="s">
        <v>66</v>
      </c>
      <c r="C19" s="193" t="str">
        <f>VLOOKUP(C7,'FY 21-22 Thresholds'!A1:C141,3,FALSE)</f>
        <v>[autofill]</v>
      </c>
      <c r="D19" s="275"/>
      <c r="E19" s="275"/>
      <c r="F19" s="280"/>
    </row>
    <row r="20" spans="1:6" ht="17.5" x14ac:dyDescent="0.3">
      <c r="A20" s="286"/>
      <c r="B20" s="100" t="s">
        <v>392</v>
      </c>
      <c r="C20" s="193" t="str">
        <f>VLOOKUP(C7,'FY 21-22 Thresholds'!A1:C142,2,FALSE)</f>
        <v>[autofill]</v>
      </c>
      <c r="D20" s="275"/>
      <c r="E20" s="275"/>
      <c r="F20" s="280"/>
    </row>
    <row r="21" spans="1:6" s="103" customFormat="1" ht="12" customHeight="1" x14ac:dyDescent="0.35">
      <c r="A21" s="287"/>
      <c r="B21" s="288"/>
      <c r="C21" s="289"/>
      <c r="D21" s="289"/>
      <c r="E21" s="289"/>
      <c r="F21" s="290"/>
    </row>
    <row r="22" spans="1:6" s="103" customFormat="1" ht="33.75" customHeight="1" x14ac:dyDescent="0.35">
      <c r="A22" s="287"/>
      <c r="B22" s="291" t="s">
        <v>397</v>
      </c>
      <c r="C22" s="292" t="s">
        <v>58</v>
      </c>
      <c r="D22" s="288" t="s">
        <v>373</v>
      </c>
      <c r="E22" s="292" t="s">
        <v>68</v>
      </c>
      <c r="F22" s="290"/>
    </row>
    <row r="23" spans="1:6" ht="17.5" x14ac:dyDescent="0.3">
      <c r="A23" s="286"/>
      <c r="B23" s="105" t="s">
        <v>59</v>
      </c>
      <c r="C23" s="106"/>
      <c r="D23" s="107"/>
      <c r="E23" s="200" t="s">
        <v>383</v>
      </c>
      <c r="F23" s="280"/>
    </row>
    <row r="24" spans="1:6" ht="17.5" x14ac:dyDescent="0.3">
      <c r="A24" s="286"/>
      <c r="B24" s="105" t="s">
        <v>60</v>
      </c>
      <c r="C24" s="106"/>
      <c r="D24" s="107"/>
      <c r="E24" s="106"/>
      <c r="F24" s="280"/>
    </row>
    <row r="25" spans="1:6" ht="17.5" x14ac:dyDescent="0.3">
      <c r="A25" s="286"/>
      <c r="B25" s="105" t="s">
        <v>61</v>
      </c>
      <c r="C25" s="106"/>
      <c r="D25" s="107"/>
      <c r="E25" s="106"/>
      <c r="F25" s="280"/>
    </row>
    <row r="26" spans="1:6" ht="18" thickBot="1" x14ac:dyDescent="0.35">
      <c r="A26" s="286"/>
      <c r="B26" s="105" t="s">
        <v>62</v>
      </c>
      <c r="C26" s="106"/>
      <c r="D26" s="108"/>
      <c r="E26" s="106"/>
      <c r="F26" s="280"/>
    </row>
    <row r="27" spans="1:6" ht="18" thickBot="1" x14ac:dyDescent="0.35">
      <c r="A27" s="286"/>
      <c r="B27" s="293"/>
      <c r="C27" s="294" t="s">
        <v>69</v>
      </c>
      <c r="D27" s="109">
        <f>SUM(D23:D26)</f>
        <v>0</v>
      </c>
      <c r="E27" s="203"/>
      <c r="F27" s="280"/>
    </row>
    <row r="28" spans="1:6" ht="67.5" customHeight="1" x14ac:dyDescent="0.3">
      <c r="A28" s="286"/>
      <c r="B28" s="293"/>
      <c r="C28" s="293"/>
      <c r="D28" s="458"/>
      <c r="E28" s="458" t="s">
        <v>375</v>
      </c>
      <c r="F28" s="295"/>
    </row>
    <row r="29" spans="1:6" x14ac:dyDescent="0.3">
      <c r="A29" s="282"/>
      <c r="B29" s="190"/>
      <c r="C29" s="190"/>
      <c r="D29" s="190"/>
      <c r="E29" s="190"/>
      <c r="F29" s="283"/>
    </row>
    <row r="30" spans="1:6" ht="29.25" customHeight="1" x14ac:dyDescent="0.3">
      <c r="A30" s="296"/>
      <c r="B30" s="297" t="s">
        <v>70</v>
      </c>
      <c r="C30" s="298"/>
      <c r="D30" s="298"/>
      <c r="E30" s="298"/>
      <c r="F30" s="299"/>
    </row>
    <row r="31" spans="1:6" ht="18.75" customHeight="1" x14ac:dyDescent="0.3">
      <c r="A31" s="296"/>
      <c r="B31" s="300" t="s">
        <v>264</v>
      </c>
      <c r="C31" s="301" t="s">
        <v>74</v>
      </c>
      <c r="D31" s="301" t="s">
        <v>76</v>
      </c>
      <c r="E31" s="301" t="s">
        <v>75</v>
      </c>
      <c r="F31" s="299"/>
    </row>
    <row r="32" spans="1:6" ht="17.5" x14ac:dyDescent="0.3">
      <c r="A32" s="302"/>
      <c r="B32" s="110" t="s">
        <v>71</v>
      </c>
      <c r="C32" s="446" t="s">
        <v>266</v>
      </c>
      <c r="D32" s="446" t="s">
        <v>268</v>
      </c>
      <c r="E32" s="447" t="e">
        <f>SUM(C32-D32)</f>
        <v>#VALUE!</v>
      </c>
      <c r="F32" s="299"/>
    </row>
    <row r="33" spans="1:6" ht="17.5" x14ac:dyDescent="0.3">
      <c r="A33" s="302"/>
      <c r="B33" s="111" t="s">
        <v>72</v>
      </c>
      <c r="C33" s="446" t="s">
        <v>267</v>
      </c>
      <c r="D33" s="446" t="s">
        <v>269</v>
      </c>
      <c r="E33" s="447" t="e">
        <f>SUM(C33-D33)</f>
        <v>#VALUE!</v>
      </c>
      <c r="F33" s="299"/>
    </row>
    <row r="34" spans="1:6" ht="18" thickBot="1" x14ac:dyDescent="0.35">
      <c r="A34" s="302"/>
      <c r="B34" s="112" t="s">
        <v>73</v>
      </c>
      <c r="C34" s="446" t="s">
        <v>371</v>
      </c>
      <c r="D34" s="446" t="s">
        <v>372</v>
      </c>
      <c r="E34" s="448" t="e">
        <f>SUM(C34-D34)</f>
        <v>#VALUE!</v>
      </c>
      <c r="F34" s="299"/>
    </row>
    <row r="35" spans="1:6" ht="18.5" thickBot="1" x14ac:dyDescent="0.35">
      <c r="A35" s="302"/>
      <c r="B35" s="303" t="s">
        <v>69</v>
      </c>
      <c r="C35" s="449">
        <f>SUM(C31:C34)</f>
        <v>0</v>
      </c>
      <c r="D35" s="449">
        <f>SUM(D31:D34)</f>
        <v>0</v>
      </c>
      <c r="E35" s="450">
        <f>SUM(C35-D35)</f>
        <v>0</v>
      </c>
      <c r="F35" s="299"/>
    </row>
    <row r="36" spans="1:6" ht="17.5" x14ac:dyDescent="0.3">
      <c r="A36" s="302"/>
      <c r="B36" s="304"/>
      <c r="C36" s="304"/>
      <c r="D36" s="304"/>
      <c r="E36" s="304"/>
      <c r="F36" s="305"/>
    </row>
    <row r="37" spans="1:6" s="323" customFormat="1" ht="40.5" customHeight="1" x14ac:dyDescent="0.35">
      <c r="A37" s="319"/>
      <c r="B37" s="320"/>
      <c r="C37" s="321"/>
      <c r="D37" s="321" t="s">
        <v>294</v>
      </c>
      <c r="E37" s="325" t="s">
        <v>235</v>
      </c>
      <c r="F37" s="322"/>
    </row>
    <row r="38" spans="1:6" x14ac:dyDescent="0.3">
      <c r="A38" s="314"/>
      <c r="B38" s="315"/>
      <c r="C38" s="315"/>
      <c r="D38" s="315"/>
      <c r="E38" s="315"/>
      <c r="F38" s="299"/>
    </row>
    <row r="39" spans="1:6" ht="14.5" thickBot="1" x14ac:dyDescent="0.35">
      <c r="A39" s="316"/>
      <c r="B39" s="317"/>
      <c r="C39" s="317"/>
      <c r="D39" s="317"/>
      <c r="E39" s="317"/>
      <c r="F39" s="318"/>
    </row>
    <row r="40" spans="1:6" x14ac:dyDescent="0.3">
      <c r="A40" s="204"/>
      <c r="B40" s="204"/>
      <c r="C40" s="204"/>
      <c r="D40" s="204"/>
      <c r="E40" s="204"/>
      <c r="F40" s="204"/>
    </row>
  </sheetData>
  <dataConsolidate/>
  <dataValidations count="4">
    <dataValidation type="list" allowBlank="1" showInputMessage="1" showErrorMessage="1" sqref="C7" xr:uid="{00000000-0002-0000-0000-000000000000}">
      <formula1>NewCounc</formula1>
    </dataValidation>
    <dataValidation type="list" allowBlank="1" showInputMessage="1" showErrorMessage="1" sqref="C5 E23" xr:uid="{00000000-0002-0000-0000-000001000000}">
      <formula1>"[PWA or TfNSW], Public Works Advisory (PWA), Transport for NSW (TfNSW)"</formula1>
    </dataValidation>
    <dataValidation type="list" allowBlank="1" showInputMessage="1" showErrorMessage="1" sqref="C13" xr:uid="{00000000-0002-0000-0000-000002000000}">
      <formula1>"[drop down],Yes"</formula1>
    </dataValidation>
    <dataValidation type="list" allowBlank="1" showInputMessage="1" showErrorMessage="1" sqref="E37" xr:uid="{00000000-0002-0000-0000-000003000000}">
      <formula1>"[drop down],no - work in progress, COMPLETED"</formula1>
    </dataValidation>
  </dataValidations>
  <pageMargins left="0.23622047244094491" right="0.23622047244094491" top="0.35433070866141736" bottom="0.35433070866141736" header="0.31496062992125984" footer="0.31496062992125984"/>
  <pageSetup paperSize="9"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N48"/>
  <sheetViews>
    <sheetView topLeftCell="B1" workbookViewId="0">
      <pane xSplit="4" ySplit="14" topLeftCell="F536" activePane="bottomRight" state="frozen"/>
      <selection activeCell="B1" sqref="B1"/>
      <selection pane="topRight" activeCell="F1" sqref="F1"/>
      <selection pane="bottomLeft" activeCell="B15" sqref="B15"/>
      <selection pane="bottomRight" activeCell="C7" sqref="C7"/>
    </sheetView>
  </sheetViews>
  <sheetFormatPr defaultColWidth="9.1796875" defaultRowHeight="12.5" x14ac:dyDescent="0.25"/>
  <cols>
    <col min="1" max="1" width="7.1796875" style="16" customWidth="1"/>
    <col min="2" max="2" width="29.54296875" style="16" customWidth="1"/>
    <col min="3" max="3" width="17.54296875" style="16" customWidth="1"/>
    <col min="4" max="4" width="30.453125" style="16" customWidth="1"/>
    <col min="5" max="6" width="30.54296875" style="16" customWidth="1"/>
    <col min="7" max="12" width="20.54296875" style="16" customWidth="1"/>
    <col min="13" max="13" width="28" style="235" customWidth="1"/>
    <col min="14" max="14" width="39" style="16" customWidth="1"/>
    <col min="15" max="15" width="40.81640625" style="16" customWidth="1"/>
    <col min="16" max="16" width="32.54296875" style="16" customWidth="1"/>
    <col min="17" max="18" width="26.81640625" style="235" customWidth="1"/>
    <col min="19" max="20" width="50.54296875" style="16" customWidth="1"/>
    <col min="21" max="22" width="11.81640625" style="16" customWidth="1"/>
    <col min="23" max="23" width="16.453125" style="16" customWidth="1"/>
    <col min="24" max="24" width="13.81640625" style="16" customWidth="1"/>
    <col min="25" max="26" width="12.54296875" style="16" customWidth="1"/>
    <col min="27" max="27" width="12.54296875" style="72" customWidth="1"/>
    <col min="28" max="28" width="18.453125" style="16" customWidth="1"/>
    <col min="29" max="29" width="26.54296875" style="16" customWidth="1"/>
    <col min="30" max="30" width="30.54296875" style="235" customWidth="1"/>
    <col min="31" max="31" width="27.54296875" style="16" customWidth="1"/>
    <col min="32" max="32" width="21.1796875" style="16" customWidth="1"/>
    <col min="33" max="33" width="31.54296875" style="16" customWidth="1"/>
    <col min="34" max="34" width="15.453125" style="78" customWidth="1"/>
    <col min="35" max="35" width="40.54296875" style="16" customWidth="1"/>
    <col min="36" max="36" width="33.1796875" style="16" customWidth="1"/>
    <col min="37" max="37" width="35.453125" style="16" customWidth="1"/>
    <col min="38" max="38" width="23.453125" style="16" customWidth="1"/>
    <col min="39" max="39" width="23.453125" style="363" customWidth="1"/>
    <col min="40" max="40" width="35.453125" style="16" customWidth="1"/>
    <col min="41" max="16384" width="9.1796875" style="16"/>
  </cols>
  <sheetData>
    <row r="1" spans="1:40" s="4" customFormat="1" ht="34.5" customHeight="1" x14ac:dyDescent="0.35">
      <c r="A1" s="97"/>
      <c r="B1" s="213" t="s">
        <v>393</v>
      </c>
      <c r="C1" s="99"/>
      <c r="D1" s="99"/>
      <c r="E1" s="79"/>
      <c r="F1" s="497" t="s">
        <v>244</v>
      </c>
      <c r="G1" s="497"/>
      <c r="H1" s="224"/>
      <c r="I1" s="224"/>
      <c r="J1" s="224"/>
      <c r="K1" s="97"/>
      <c r="L1" s="97"/>
      <c r="M1" s="229"/>
      <c r="Q1" s="199"/>
      <c r="R1" s="199"/>
      <c r="AA1" s="56"/>
      <c r="AD1" s="199"/>
      <c r="AH1" s="56"/>
      <c r="AM1" s="356"/>
    </row>
    <row r="2" spans="1:40" s="4" customFormat="1" ht="30" customHeight="1" x14ac:dyDescent="0.35">
      <c r="A2" s="97"/>
      <c r="B2" s="492" t="s">
        <v>243</v>
      </c>
      <c r="C2" s="492"/>
      <c r="D2" s="492"/>
      <c r="E2" s="492"/>
      <c r="F2" s="482"/>
      <c r="G2" s="216"/>
      <c r="H2" s="216"/>
      <c r="I2" s="216"/>
      <c r="J2" s="216"/>
      <c r="K2" s="97"/>
      <c r="L2" s="97"/>
      <c r="M2" s="229"/>
      <c r="Q2" s="199"/>
      <c r="R2" s="199"/>
      <c r="AA2" s="56"/>
      <c r="AD2" s="199"/>
      <c r="AH2" s="56"/>
      <c r="AM2" s="357"/>
      <c r="AN2" s="103"/>
    </row>
    <row r="3" spans="1:40" s="117" customFormat="1" ht="20.25" customHeight="1" x14ac:dyDescent="0.35">
      <c r="A3" s="453"/>
      <c r="B3" s="452" t="s">
        <v>53</v>
      </c>
      <c r="C3" s="454"/>
      <c r="D3" s="454"/>
      <c r="E3" s="454"/>
      <c r="F3" s="454"/>
      <c r="G3" s="454"/>
      <c r="H3" s="454"/>
      <c r="I3" s="454"/>
      <c r="J3" s="454"/>
      <c r="K3" s="453"/>
      <c r="L3" s="453"/>
      <c r="M3" s="228"/>
      <c r="Q3" s="228"/>
      <c r="R3" s="228"/>
      <c r="AA3" s="457"/>
      <c r="AD3" s="228"/>
      <c r="AI3" s="457"/>
      <c r="AM3" s="456"/>
    </row>
    <row r="4" spans="1:40" s="4" customFormat="1" ht="20.25" customHeight="1" x14ac:dyDescent="0.35">
      <c r="A4" s="97"/>
      <c r="B4" s="10" t="s">
        <v>1</v>
      </c>
      <c r="C4" s="90" t="str">
        <f>Start!C7</f>
        <v>[Name]</v>
      </c>
      <c r="D4" s="91"/>
      <c r="E4" s="118" t="s">
        <v>56</v>
      </c>
      <c r="F4" s="493" t="str">
        <f>Start!C5</f>
        <v>[PWA or TfNSW]</v>
      </c>
      <c r="G4" s="494"/>
      <c r="H4" s="101"/>
      <c r="I4" s="101"/>
      <c r="J4" s="91"/>
      <c r="K4" s="97"/>
      <c r="L4" s="97"/>
      <c r="M4" s="229"/>
      <c r="Q4" s="199"/>
      <c r="R4" s="199"/>
      <c r="AA4" s="56"/>
      <c r="AD4" s="199"/>
      <c r="AH4" s="56"/>
      <c r="AM4" s="357"/>
    </row>
    <row r="5" spans="1:40" s="4" customFormat="1" ht="20.25" customHeight="1" x14ac:dyDescent="0.35">
      <c r="A5" s="97"/>
      <c r="B5" s="10" t="s">
        <v>0</v>
      </c>
      <c r="C5" s="90" t="str">
        <f>Start!C8</f>
        <v>[AGRN#]</v>
      </c>
      <c r="D5" s="91"/>
      <c r="E5" s="118" t="s">
        <v>77</v>
      </c>
      <c r="F5" s="493" t="str">
        <f>Start!E6</f>
        <v>[internal administering agency number]</v>
      </c>
      <c r="G5" s="494"/>
      <c r="H5" s="101"/>
      <c r="I5" s="101"/>
      <c r="J5" s="91"/>
      <c r="K5" s="97"/>
      <c r="L5" s="97"/>
      <c r="M5" s="229"/>
      <c r="Q5" s="199"/>
      <c r="R5" s="199"/>
      <c r="AA5" s="56"/>
      <c r="AD5" s="199"/>
      <c r="AH5" s="56"/>
      <c r="AM5" s="357"/>
    </row>
    <row r="6" spans="1:40" s="4" customFormat="1" ht="20.25" customHeight="1" x14ac:dyDescent="0.35">
      <c r="A6" s="97"/>
      <c r="B6" s="10" t="s">
        <v>57</v>
      </c>
      <c r="C6" s="90" t="str">
        <f>Start!C9</f>
        <v>[Type of event and year]</v>
      </c>
      <c r="D6" s="91"/>
      <c r="E6" s="312" t="s">
        <v>292</v>
      </c>
      <c r="F6" s="495" t="s">
        <v>293</v>
      </c>
      <c r="G6" s="496"/>
      <c r="H6" s="97"/>
      <c r="I6" s="97"/>
      <c r="J6" s="97"/>
      <c r="K6" s="97"/>
      <c r="L6" s="97"/>
      <c r="M6" s="229"/>
      <c r="Q6" s="199"/>
      <c r="R6" s="199"/>
      <c r="AA6" s="56"/>
      <c r="AD6" s="199"/>
      <c r="AH6" s="56"/>
      <c r="AM6" s="357"/>
    </row>
    <row r="7" spans="1:40" s="4" customFormat="1" ht="20.25" customHeight="1" x14ac:dyDescent="0.35">
      <c r="A7" s="97"/>
      <c r="B7" s="10" t="s">
        <v>2</v>
      </c>
      <c r="C7" s="256" t="str">
        <f>Start!C10</f>
        <v>[Date of damage]</v>
      </c>
      <c r="D7" s="91"/>
      <c r="E7" s="258"/>
      <c r="F7" s="258"/>
      <c r="G7" s="97"/>
      <c r="H7" s="97"/>
      <c r="I7" s="97"/>
      <c r="J7" s="97"/>
      <c r="K7" s="97"/>
      <c r="L7" s="97"/>
      <c r="M7" s="229"/>
      <c r="Q7" s="199"/>
      <c r="R7" s="199"/>
      <c r="AA7" s="56"/>
      <c r="AD7" s="199"/>
      <c r="AH7" s="56"/>
      <c r="AM7" s="357"/>
    </row>
    <row r="8" spans="1:40" s="4" customFormat="1" ht="20.25" customHeight="1" x14ac:dyDescent="0.35">
      <c r="A8" s="97"/>
      <c r="B8" s="97"/>
      <c r="C8" s="97"/>
      <c r="D8" s="97"/>
      <c r="E8" s="97"/>
      <c r="F8" s="97"/>
      <c r="G8" s="97"/>
      <c r="H8" s="97"/>
      <c r="I8" s="97"/>
      <c r="J8" s="97"/>
      <c r="K8" s="97"/>
      <c r="L8" s="97"/>
      <c r="M8" s="229"/>
      <c r="Q8" s="199"/>
      <c r="R8" s="199"/>
      <c r="AA8" s="56"/>
      <c r="AD8" s="199"/>
      <c r="AH8" s="56"/>
      <c r="AM8" s="357"/>
    </row>
    <row r="9" spans="1:40" s="4" customFormat="1" ht="17.25" customHeight="1" x14ac:dyDescent="0.35">
      <c r="A9" s="97"/>
      <c r="B9" s="10" t="s">
        <v>83</v>
      </c>
      <c r="C9" s="11"/>
      <c r="D9" s="12"/>
      <c r="E9" s="97"/>
      <c r="F9" s="97"/>
      <c r="G9" s="97"/>
      <c r="H9" s="97"/>
      <c r="I9" s="97"/>
      <c r="J9" s="97"/>
      <c r="K9" s="97"/>
      <c r="L9" s="97"/>
      <c r="M9" s="199"/>
      <c r="Q9" s="199"/>
      <c r="R9" s="199"/>
      <c r="AA9" s="56"/>
      <c r="AD9" s="199"/>
      <c r="AH9" s="161"/>
      <c r="AL9" s="166"/>
      <c r="AM9" s="357"/>
      <c r="AN9" s="161"/>
    </row>
    <row r="10" spans="1:40" s="15" customFormat="1" ht="16.5" customHeight="1" x14ac:dyDescent="0.35">
      <c r="A10" s="119"/>
      <c r="B10" s="119"/>
      <c r="C10" s="119"/>
      <c r="D10" s="119"/>
      <c r="E10" s="97"/>
      <c r="F10" s="97"/>
      <c r="G10" s="97"/>
      <c r="H10" s="97"/>
      <c r="I10" s="97"/>
      <c r="J10" s="119"/>
      <c r="K10" s="119"/>
      <c r="L10" s="119"/>
      <c r="M10" s="230"/>
      <c r="Q10" s="230"/>
      <c r="R10" s="230"/>
      <c r="AA10" s="57"/>
      <c r="AD10" s="230"/>
      <c r="AH10" s="139"/>
      <c r="AI10" s="53" t="s">
        <v>33</v>
      </c>
      <c r="AJ10" s="53"/>
      <c r="AK10" s="53"/>
      <c r="AL10" s="167"/>
      <c r="AM10" s="358"/>
      <c r="AN10" s="144"/>
    </row>
    <row r="11" spans="1:40" s="3" customFormat="1" ht="24" customHeight="1" x14ac:dyDescent="0.35">
      <c r="A11" s="120"/>
      <c r="B11" s="7" t="s">
        <v>3</v>
      </c>
      <c r="C11" s="8"/>
      <c r="D11" s="2" t="s">
        <v>15</v>
      </c>
      <c r="E11" s="6"/>
      <c r="F11" s="7"/>
      <c r="G11" s="8"/>
      <c r="H11" s="14"/>
      <c r="I11" s="14" t="s">
        <v>16</v>
      </c>
      <c r="J11" s="2"/>
      <c r="K11" s="2"/>
      <c r="L11" s="6"/>
      <c r="M11" s="8"/>
      <c r="N11" s="14" t="s">
        <v>50</v>
      </c>
      <c r="O11" s="2"/>
      <c r="P11" s="33"/>
      <c r="Q11" s="34"/>
      <c r="R11" s="2" t="s">
        <v>25</v>
      </c>
      <c r="S11" s="33"/>
      <c r="T11" s="2"/>
      <c r="U11" s="2" t="s">
        <v>26</v>
      </c>
      <c r="V11" s="2"/>
      <c r="W11" s="2"/>
      <c r="X11" s="2"/>
      <c r="Y11" s="34"/>
      <c r="Z11" s="2" t="s">
        <v>47</v>
      </c>
      <c r="AA11" s="58"/>
      <c r="AB11" s="34"/>
      <c r="AC11" s="2" t="s">
        <v>49</v>
      </c>
      <c r="AD11" s="33"/>
      <c r="AE11" s="2"/>
      <c r="AF11" s="2" t="s">
        <v>265</v>
      </c>
      <c r="AG11" s="2"/>
      <c r="AH11" s="395"/>
      <c r="AI11" s="396"/>
      <c r="AJ11" s="2"/>
      <c r="AK11" s="2"/>
      <c r="AL11" s="2"/>
      <c r="AM11" s="359"/>
      <c r="AN11" s="165"/>
    </row>
    <row r="12" spans="1:40" s="5" customFormat="1" ht="16.5" customHeight="1" x14ac:dyDescent="0.35">
      <c r="A12" s="36" t="s">
        <v>79</v>
      </c>
      <c r="B12" s="80">
        <v>1</v>
      </c>
      <c r="C12" s="80">
        <v>2</v>
      </c>
      <c r="D12" s="80">
        <v>3</v>
      </c>
      <c r="E12" s="80" t="s">
        <v>386</v>
      </c>
      <c r="F12" s="81" t="s">
        <v>387</v>
      </c>
      <c r="G12" s="81">
        <v>5</v>
      </c>
      <c r="H12" s="81">
        <v>6</v>
      </c>
      <c r="I12" s="81" t="s">
        <v>328</v>
      </c>
      <c r="J12" s="81" t="s">
        <v>329</v>
      </c>
      <c r="K12" s="81" t="s">
        <v>330</v>
      </c>
      <c r="L12" s="81" t="s">
        <v>331</v>
      </c>
      <c r="M12" s="80">
        <v>9</v>
      </c>
      <c r="N12" s="80">
        <v>10</v>
      </c>
      <c r="O12" s="80">
        <v>11</v>
      </c>
      <c r="P12" s="80">
        <v>12</v>
      </c>
      <c r="Q12" s="80">
        <v>13</v>
      </c>
      <c r="R12" s="80">
        <v>14</v>
      </c>
      <c r="S12" s="80">
        <v>15</v>
      </c>
      <c r="T12" s="80">
        <v>16</v>
      </c>
      <c r="U12" s="81">
        <v>17</v>
      </c>
      <c r="V12" s="81">
        <v>18</v>
      </c>
      <c r="W12" s="81">
        <v>19</v>
      </c>
      <c r="X12" s="81">
        <v>20</v>
      </c>
      <c r="Y12" s="81">
        <v>21</v>
      </c>
      <c r="Z12" s="81">
        <v>22</v>
      </c>
      <c r="AA12" s="384">
        <v>23</v>
      </c>
      <c r="AB12" s="80">
        <v>24</v>
      </c>
      <c r="AC12" s="80">
        <v>25</v>
      </c>
      <c r="AD12" s="80">
        <v>26</v>
      </c>
      <c r="AE12" s="80">
        <v>27</v>
      </c>
      <c r="AF12" s="82">
        <v>28</v>
      </c>
      <c r="AG12" s="182">
        <v>29</v>
      </c>
      <c r="AH12" s="163">
        <v>30</v>
      </c>
      <c r="AI12" s="162">
        <v>31</v>
      </c>
      <c r="AJ12" s="81">
        <v>32</v>
      </c>
      <c r="AK12" s="81">
        <v>33</v>
      </c>
      <c r="AL12" s="80">
        <v>34</v>
      </c>
      <c r="AM12" s="367">
        <v>36</v>
      </c>
      <c r="AN12" s="163">
        <v>37</v>
      </c>
    </row>
    <row r="13" spans="1:40" s="23" customFormat="1" ht="16.5" customHeight="1" x14ac:dyDescent="0.3">
      <c r="A13" s="120"/>
      <c r="B13" s="24"/>
      <c r="C13" s="24"/>
      <c r="D13" s="24"/>
      <c r="E13" s="26"/>
      <c r="F13" s="26"/>
      <c r="G13" s="379" t="s">
        <v>7</v>
      </c>
      <c r="H13" s="380"/>
      <c r="I13" s="445" t="s">
        <v>258</v>
      </c>
      <c r="J13" s="381"/>
      <c r="K13" s="382" t="s">
        <v>8</v>
      </c>
      <c r="L13" s="383"/>
      <c r="M13" s="27"/>
      <c r="N13" s="240" t="s">
        <v>51</v>
      </c>
      <c r="O13" s="240" t="s">
        <v>51</v>
      </c>
      <c r="P13" s="240" t="s">
        <v>51</v>
      </c>
      <c r="Q13" s="25"/>
      <c r="R13" s="25"/>
      <c r="S13" s="24"/>
      <c r="T13" s="26"/>
      <c r="U13" s="29"/>
      <c r="V13" s="32" t="s">
        <v>367</v>
      </c>
      <c r="W13" s="30"/>
      <c r="X13" s="30"/>
      <c r="Y13" s="84"/>
      <c r="Z13" s="444" t="s">
        <v>51</v>
      </c>
      <c r="AA13" s="250"/>
      <c r="AB13" s="83"/>
      <c r="AC13" s="240"/>
      <c r="AD13" s="240"/>
      <c r="AE13" s="73" t="s">
        <v>45</v>
      </c>
      <c r="AF13" s="74" t="s">
        <v>45</v>
      </c>
      <c r="AG13" s="415" t="s">
        <v>349</v>
      </c>
      <c r="AH13" s="141"/>
      <c r="AI13" s="417" t="s">
        <v>357</v>
      </c>
      <c r="AJ13" s="46"/>
      <c r="AK13" s="416" t="s">
        <v>349</v>
      </c>
      <c r="AL13" s="52"/>
      <c r="AM13" s="365"/>
      <c r="AN13" s="246"/>
    </row>
    <row r="14" spans="1:40" s="5" customFormat="1" ht="69" customHeight="1" x14ac:dyDescent="0.35">
      <c r="A14" s="120"/>
      <c r="B14" s="9" t="s">
        <v>252</v>
      </c>
      <c r="C14" s="9" t="s">
        <v>4</v>
      </c>
      <c r="D14" s="9" t="s">
        <v>5</v>
      </c>
      <c r="E14" s="9" t="s">
        <v>6</v>
      </c>
      <c r="F14" s="9" t="s">
        <v>388</v>
      </c>
      <c r="G14" s="9" t="s">
        <v>374</v>
      </c>
      <c r="H14" s="9" t="s">
        <v>333</v>
      </c>
      <c r="I14" s="9" t="s">
        <v>327</v>
      </c>
      <c r="J14" s="9" t="s">
        <v>326</v>
      </c>
      <c r="K14" s="9" t="s">
        <v>325</v>
      </c>
      <c r="L14" s="9" t="s">
        <v>324</v>
      </c>
      <c r="M14" s="9" t="s">
        <v>251</v>
      </c>
      <c r="N14" s="9" t="s">
        <v>13</v>
      </c>
      <c r="O14" s="9" t="s">
        <v>43</v>
      </c>
      <c r="P14" s="9" t="s">
        <v>12</v>
      </c>
      <c r="Q14" s="9" t="s">
        <v>20</v>
      </c>
      <c r="R14" s="9" t="s">
        <v>21</v>
      </c>
      <c r="S14" s="9" t="s">
        <v>262</v>
      </c>
      <c r="T14" s="9" t="s">
        <v>52</v>
      </c>
      <c r="U14" s="9" t="s">
        <v>22</v>
      </c>
      <c r="V14" s="9" t="s">
        <v>23</v>
      </c>
      <c r="W14" s="9" t="s">
        <v>334</v>
      </c>
      <c r="X14" s="9" t="s">
        <v>335</v>
      </c>
      <c r="Y14" s="9" t="s">
        <v>27</v>
      </c>
      <c r="Z14" s="9" t="s">
        <v>28</v>
      </c>
      <c r="AA14" s="251" t="s">
        <v>30</v>
      </c>
      <c r="AB14" s="9" t="s">
        <v>48</v>
      </c>
      <c r="AC14" s="9" t="s">
        <v>96</v>
      </c>
      <c r="AD14" s="9" t="s">
        <v>332</v>
      </c>
      <c r="AE14" s="9" t="s">
        <v>336</v>
      </c>
      <c r="AF14" s="179" t="s">
        <v>382</v>
      </c>
      <c r="AG14" s="179" t="s">
        <v>355</v>
      </c>
      <c r="AH14" s="140" t="s">
        <v>315</v>
      </c>
      <c r="AI14" s="47" t="s">
        <v>365</v>
      </c>
      <c r="AJ14" s="47" t="s">
        <v>34</v>
      </c>
      <c r="AK14" s="42" t="s">
        <v>364</v>
      </c>
      <c r="AL14" s="42" t="s">
        <v>363</v>
      </c>
      <c r="AM14" s="366" t="s">
        <v>38</v>
      </c>
      <c r="AN14" s="247" t="s">
        <v>313</v>
      </c>
    </row>
    <row r="15" spans="1:40" s="19" customFormat="1" ht="17.25" customHeight="1" x14ac:dyDescent="0.35">
      <c r="A15" s="120"/>
      <c r="B15" s="22" t="s">
        <v>346</v>
      </c>
      <c r="C15" s="20"/>
      <c r="D15" s="20"/>
      <c r="E15" s="20"/>
      <c r="F15" s="20"/>
      <c r="G15" s="20"/>
      <c r="H15" s="20"/>
      <c r="I15" s="20"/>
      <c r="J15" s="20"/>
      <c r="K15" s="20"/>
      <c r="L15" s="20"/>
      <c r="M15" s="238" t="s">
        <v>235</v>
      </c>
      <c r="N15" s="22"/>
      <c r="O15" s="22"/>
      <c r="P15" s="22"/>
      <c r="Q15" s="22" t="s">
        <v>257</v>
      </c>
      <c r="R15" s="22" t="s">
        <v>257</v>
      </c>
      <c r="S15" s="20"/>
      <c r="T15" s="20"/>
      <c r="U15" s="20"/>
      <c r="V15" s="20"/>
      <c r="W15" s="20"/>
      <c r="X15" s="20"/>
      <c r="Y15" s="20"/>
      <c r="Z15" s="20"/>
      <c r="AA15" s="37"/>
      <c r="AB15" s="49"/>
      <c r="AC15" s="22" t="s">
        <v>257</v>
      </c>
      <c r="AD15" s="22" t="s">
        <v>257</v>
      </c>
      <c r="AE15" s="37"/>
      <c r="AF15" s="37"/>
      <c r="AG15" s="180" t="s">
        <v>235</v>
      </c>
      <c r="AH15" s="142"/>
      <c r="AI15" s="137"/>
      <c r="AJ15" s="37"/>
      <c r="AK15" s="180" t="s">
        <v>235</v>
      </c>
      <c r="AL15" s="37"/>
      <c r="AM15" s="360"/>
      <c r="AN15" s="313" t="s">
        <v>235</v>
      </c>
    </row>
    <row r="16" spans="1:40" s="19" customFormat="1" ht="17.25" customHeight="1" x14ac:dyDescent="0.35">
      <c r="A16" s="120"/>
      <c r="B16" s="22" t="s">
        <v>346</v>
      </c>
      <c r="C16" s="21"/>
      <c r="D16" s="20"/>
      <c r="E16" s="20"/>
      <c r="F16" s="20"/>
      <c r="G16" s="20"/>
      <c r="H16" s="20"/>
      <c r="I16" s="20"/>
      <c r="J16" s="20"/>
      <c r="K16" s="20"/>
      <c r="L16" s="20"/>
      <c r="M16" s="238" t="s">
        <v>235</v>
      </c>
      <c r="N16" s="22"/>
      <c r="O16" s="22"/>
      <c r="P16" s="22"/>
      <c r="Q16" s="22"/>
      <c r="R16" s="22"/>
      <c r="S16" s="20"/>
      <c r="T16" s="20"/>
      <c r="U16" s="20"/>
      <c r="V16" s="20"/>
      <c r="W16" s="20"/>
      <c r="X16" s="20"/>
      <c r="Y16" s="20"/>
      <c r="Z16" s="20"/>
      <c r="AA16" s="37"/>
      <c r="AB16" s="49"/>
      <c r="AC16" s="20"/>
      <c r="AD16" s="22"/>
      <c r="AE16" s="37"/>
      <c r="AF16" s="37"/>
      <c r="AG16" s="180" t="s">
        <v>235</v>
      </c>
      <c r="AH16" s="142"/>
      <c r="AI16" s="137"/>
      <c r="AJ16" s="37"/>
      <c r="AK16" s="180" t="s">
        <v>235</v>
      </c>
      <c r="AL16" s="37"/>
      <c r="AM16" s="360"/>
      <c r="AN16" s="313" t="s">
        <v>235</v>
      </c>
    </row>
    <row r="17" spans="1:40" s="19" customFormat="1" ht="17.25" customHeight="1" x14ac:dyDescent="0.35">
      <c r="A17" s="120"/>
      <c r="B17" s="22" t="s">
        <v>346</v>
      </c>
      <c r="C17" s="21"/>
      <c r="D17" s="20"/>
      <c r="E17" s="20"/>
      <c r="F17" s="20"/>
      <c r="G17" s="20"/>
      <c r="H17" s="20"/>
      <c r="I17" s="20"/>
      <c r="J17" s="20"/>
      <c r="K17" s="20"/>
      <c r="L17" s="20"/>
      <c r="M17" s="238" t="s">
        <v>235</v>
      </c>
      <c r="N17" s="22"/>
      <c r="O17" s="22"/>
      <c r="P17" s="22"/>
      <c r="Q17" s="22"/>
      <c r="R17" s="22"/>
      <c r="S17" s="20"/>
      <c r="T17" s="20"/>
      <c r="U17" s="20"/>
      <c r="V17" s="20"/>
      <c r="W17" s="20"/>
      <c r="X17" s="20"/>
      <c r="Y17" s="20"/>
      <c r="Z17" s="20"/>
      <c r="AA17" s="37"/>
      <c r="AB17" s="49"/>
      <c r="AC17" s="20"/>
      <c r="AD17" s="22"/>
      <c r="AE17" s="38"/>
      <c r="AF17" s="38"/>
      <c r="AG17" s="180" t="s">
        <v>235</v>
      </c>
      <c r="AH17" s="164"/>
      <c r="AI17" s="143"/>
      <c r="AJ17" s="37"/>
      <c r="AK17" s="180" t="s">
        <v>235</v>
      </c>
      <c r="AL17" s="38"/>
      <c r="AM17" s="361"/>
      <c r="AN17" s="313" t="s">
        <v>235</v>
      </c>
    </row>
    <row r="18" spans="1:40" s="19" customFormat="1" ht="17.25" customHeight="1" x14ac:dyDescent="0.35">
      <c r="A18" s="120"/>
      <c r="B18" s="22" t="s">
        <v>346</v>
      </c>
      <c r="C18" s="21"/>
      <c r="D18" s="20"/>
      <c r="E18" s="20"/>
      <c r="F18" s="20"/>
      <c r="G18" s="20"/>
      <c r="H18" s="20"/>
      <c r="I18" s="20"/>
      <c r="J18" s="20"/>
      <c r="K18" s="20"/>
      <c r="L18" s="20"/>
      <c r="M18" s="238" t="s">
        <v>235</v>
      </c>
      <c r="N18" s="22"/>
      <c r="O18" s="22"/>
      <c r="P18" s="22"/>
      <c r="Q18" s="22"/>
      <c r="R18" s="22"/>
      <c r="S18" s="20"/>
      <c r="T18" s="20"/>
      <c r="U18" s="20"/>
      <c r="V18" s="20"/>
      <c r="W18" s="20"/>
      <c r="X18" s="20"/>
      <c r="Y18" s="20"/>
      <c r="Z18" s="20"/>
      <c r="AA18" s="37"/>
      <c r="AB18" s="49"/>
      <c r="AC18" s="20"/>
      <c r="AD18" s="22"/>
      <c r="AE18" s="37"/>
      <c r="AF18" s="37"/>
      <c r="AG18" s="180" t="s">
        <v>235</v>
      </c>
      <c r="AH18" s="142"/>
      <c r="AI18" s="137"/>
      <c r="AJ18" s="37"/>
      <c r="AK18" s="180" t="s">
        <v>235</v>
      </c>
      <c r="AL18" s="37"/>
      <c r="AM18" s="360"/>
      <c r="AN18" s="313" t="s">
        <v>235</v>
      </c>
    </row>
    <row r="19" spans="1:40" s="19" customFormat="1" ht="17.25" customHeight="1" x14ac:dyDescent="0.35">
      <c r="A19" s="120"/>
      <c r="B19" s="22" t="s">
        <v>346</v>
      </c>
      <c r="C19" s="21"/>
      <c r="D19" s="20"/>
      <c r="E19" s="20"/>
      <c r="F19" s="20"/>
      <c r="G19" s="20"/>
      <c r="H19" s="20"/>
      <c r="I19" s="20"/>
      <c r="J19" s="20"/>
      <c r="K19" s="20"/>
      <c r="L19" s="20"/>
      <c r="M19" s="238" t="s">
        <v>235</v>
      </c>
      <c r="N19" s="22"/>
      <c r="O19" s="22"/>
      <c r="P19" s="22"/>
      <c r="Q19" s="22"/>
      <c r="R19" s="22"/>
      <c r="S19" s="20"/>
      <c r="T19" s="20"/>
      <c r="U19" s="20"/>
      <c r="V19" s="20"/>
      <c r="W19" s="20"/>
      <c r="X19" s="20"/>
      <c r="Y19" s="20"/>
      <c r="Z19" s="20"/>
      <c r="AA19" s="37"/>
      <c r="AB19" s="49"/>
      <c r="AC19" s="20"/>
      <c r="AD19" s="22"/>
      <c r="AE19" s="38"/>
      <c r="AF19" s="38"/>
      <c r="AG19" s="180" t="s">
        <v>235</v>
      </c>
      <c r="AH19" s="164"/>
      <c r="AI19" s="143"/>
      <c r="AJ19" s="37"/>
      <c r="AK19" s="180" t="s">
        <v>235</v>
      </c>
      <c r="AL19" s="38"/>
      <c r="AM19" s="361"/>
      <c r="AN19" s="313" t="s">
        <v>235</v>
      </c>
    </row>
    <row r="20" spans="1:40" s="19" customFormat="1" ht="17.25" customHeight="1" x14ac:dyDescent="0.35">
      <c r="A20" s="120"/>
      <c r="B20" s="22" t="s">
        <v>346</v>
      </c>
      <c r="C20" s="21"/>
      <c r="D20" s="20"/>
      <c r="E20" s="20"/>
      <c r="F20" s="20"/>
      <c r="G20" s="20"/>
      <c r="H20" s="20"/>
      <c r="I20" s="20"/>
      <c r="J20" s="20"/>
      <c r="K20" s="20"/>
      <c r="L20" s="20"/>
      <c r="M20" s="238" t="s">
        <v>235</v>
      </c>
      <c r="N20" s="22"/>
      <c r="O20" s="22"/>
      <c r="P20" s="22"/>
      <c r="Q20" s="22"/>
      <c r="R20" s="22"/>
      <c r="S20" s="20"/>
      <c r="T20" s="20"/>
      <c r="U20" s="20"/>
      <c r="V20" s="20"/>
      <c r="W20" s="20"/>
      <c r="X20" s="20"/>
      <c r="Y20" s="20"/>
      <c r="Z20" s="20"/>
      <c r="AA20" s="37"/>
      <c r="AB20" s="49"/>
      <c r="AC20" s="20"/>
      <c r="AD20" s="22"/>
      <c r="AE20" s="37"/>
      <c r="AF20" s="37"/>
      <c r="AG20" s="180" t="s">
        <v>235</v>
      </c>
      <c r="AH20" s="142"/>
      <c r="AI20" s="137"/>
      <c r="AJ20" s="37"/>
      <c r="AK20" s="180" t="s">
        <v>235</v>
      </c>
      <c r="AL20" s="37"/>
      <c r="AM20" s="360"/>
      <c r="AN20" s="313" t="s">
        <v>235</v>
      </c>
    </row>
    <row r="21" spans="1:40" s="19" customFormat="1" ht="17.25" customHeight="1" x14ac:dyDescent="0.35">
      <c r="A21" s="120"/>
      <c r="B21" s="22" t="s">
        <v>346</v>
      </c>
      <c r="C21" s="21"/>
      <c r="D21" s="20"/>
      <c r="E21" s="20"/>
      <c r="F21" s="20"/>
      <c r="G21" s="20"/>
      <c r="H21" s="20"/>
      <c r="I21" s="20"/>
      <c r="J21" s="20"/>
      <c r="K21" s="20"/>
      <c r="L21" s="20"/>
      <c r="M21" s="238" t="s">
        <v>235</v>
      </c>
      <c r="N21" s="22"/>
      <c r="O21" s="22"/>
      <c r="P21" s="22"/>
      <c r="Q21" s="22"/>
      <c r="R21" s="22"/>
      <c r="S21" s="20"/>
      <c r="T21" s="20"/>
      <c r="U21" s="20"/>
      <c r="V21" s="20"/>
      <c r="W21" s="20"/>
      <c r="X21" s="20"/>
      <c r="Y21" s="20"/>
      <c r="Z21" s="20"/>
      <c r="AA21" s="37"/>
      <c r="AB21" s="49"/>
      <c r="AC21" s="20"/>
      <c r="AD21" s="22"/>
      <c r="AE21" s="38"/>
      <c r="AF21" s="38"/>
      <c r="AG21" s="180" t="s">
        <v>235</v>
      </c>
      <c r="AH21" s="164"/>
      <c r="AI21" s="143"/>
      <c r="AJ21" s="37"/>
      <c r="AK21" s="180" t="s">
        <v>235</v>
      </c>
      <c r="AL21" s="38"/>
      <c r="AM21" s="361"/>
      <c r="AN21" s="313" t="s">
        <v>235</v>
      </c>
    </row>
    <row r="22" spans="1:40" s="19" customFormat="1" ht="17.25" customHeight="1" x14ac:dyDescent="0.35">
      <c r="A22" s="120"/>
      <c r="B22" s="22" t="s">
        <v>346</v>
      </c>
      <c r="C22" s="21"/>
      <c r="D22" s="20"/>
      <c r="E22" s="20"/>
      <c r="F22" s="20"/>
      <c r="G22" s="20"/>
      <c r="H22" s="20"/>
      <c r="I22" s="20"/>
      <c r="J22" s="20"/>
      <c r="K22" s="20"/>
      <c r="L22" s="20"/>
      <c r="M22" s="238" t="s">
        <v>235</v>
      </c>
      <c r="N22" s="22"/>
      <c r="O22" s="22"/>
      <c r="P22" s="22"/>
      <c r="Q22" s="22"/>
      <c r="R22" s="22"/>
      <c r="S22" s="20"/>
      <c r="T22" s="20"/>
      <c r="U22" s="20"/>
      <c r="V22" s="20"/>
      <c r="W22" s="20"/>
      <c r="X22" s="20"/>
      <c r="Y22" s="20"/>
      <c r="Z22" s="20"/>
      <c r="AA22" s="37"/>
      <c r="AB22" s="49"/>
      <c r="AC22" s="20"/>
      <c r="AD22" s="22"/>
      <c r="AE22" s="37"/>
      <c r="AF22" s="37"/>
      <c r="AG22" s="180" t="s">
        <v>235</v>
      </c>
      <c r="AH22" s="142"/>
      <c r="AI22" s="137"/>
      <c r="AJ22" s="37"/>
      <c r="AK22" s="180" t="s">
        <v>235</v>
      </c>
      <c r="AL22" s="37"/>
      <c r="AM22" s="360"/>
      <c r="AN22" s="313" t="s">
        <v>235</v>
      </c>
    </row>
    <row r="23" spans="1:40" s="19" customFormat="1" ht="17.25" customHeight="1" x14ac:dyDescent="0.35">
      <c r="A23" s="120"/>
      <c r="B23" s="22" t="s">
        <v>346</v>
      </c>
      <c r="C23" s="21"/>
      <c r="D23" s="20"/>
      <c r="E23" s="20"/>
      <c r="F23" s="20"/>
      <c r="G23" s="20"/>
      <c r="H23" s="20"/>
      <c r="I23" s="20"/>
      <c r="J23" s="20"/>
      <c r="K23" s="20"/>
      <c r="L23" s="20"/>
      <c r="M23" s="238" t="s">
        <v>235</v>
      </c>
      <c r="N23" s="22"/>
      <c r="O23" s="22"/>
      <c r="P23" s="22"/>
      <c r="Q23" s="22"/>
      <c r="R23" s="22"/>
      <c r="S23" s="20"/>
      <c r="T23" s="20"/>
      <c r="U23" s="20"/>
      <c r="V23" s="20"/>
      <c r="W23" s="20"/>
      <c r="X23" s="20"/>
      <c r="Y23" s="20"/>
      <c r="Z23" s="20"/>
      <c r="AA23" s="37"/>
      <c r="AB23" s="49"/>
      <c r="AC23" s="20"/>
      <c r="AD23" s="22"/>
      <c r="AE23" s="38"/>
      <c r="AF23" s="38"/>
      <c r="AG23" s="180" t="s">
        <v>235</v>
      </c>
      <c r="AH23" s="164"/>
      <c r="AI23" s="143"/>
      <c r="AJ23" s="37"/>
      <c r="AK23" s="180" t="s">
        <v>235</v>
      </c>
      <c r="AL23" s="38"/>
      <c r="AM23" s="361"/>
      <c r="AN23" s="313" t="s">
        <v>235</v>
      </c>
    </row>
    <row r="24" spans="1:40" s="19" customFormat="1" ht="17.25" customHeight="1" x14ac:dyDescent="0.35">
      <c r="A24" s="120"/>
      <c r="B24" s="22" t="s">
        <v>346</v>
      </c>
      <c r="C24" s="21"/>
      <c r="D24" s="20"/>
      <c r="E24" s="20"/>
      <c r="F24" s="20"/>
      <c r="G24" s="20"/>
      <c r="H24" s="20"/>
      <c r="I24" s="20"/>
      <c r="J24" s="20"/>
      <c r="K24" s="20"/>
      <c r="L24" s="20"/>
      <c r="M24" s="238" t="s">
        <v>235</v>
      </c>
      <c r="N24" s="22"/>
      <c r="O24" s="22"/>
      <c r="P24" s="22"/>
      <c r="Q24" s="22"/>
      <c r="R24" s="22"/>
      <c r="S24" s="20"/>
      <c r="T24" s="20"/>
      <c r="U24" s="20"/>
      <c r="V24" s="20"/>
      <c r="W24" s="20"/>
      <c r="X24" s="20"/>
      <c r="Y24" s="20"/>
      <c r="Z24" s="20"/>
      <c r="AA24" s="37"/>
      <c r="AB24" s="49"/>
      <c r="AC24" s="20"/>
      <c r="AD24" s="22"/>
      <c r="AE24" s="37"/>
      <c r="AF24" s="37"/>
      <c r="AG24" s="180" t="s">
        <v>235</v>
      </c>
      <c r="AH24" s="142"/>
      <c r="AI24" s="137"/>
      <c r="AJ24" s="37"/>
      <c r="AK24" s="180" t="s">
        <v>235</v>
      </c>
      <c r="AL24" s="37"/>
      <c r="AM24" s="360"/>
      <c r="AN24" s="313" t="s">
        <v>235</v>
      </c>
    </row>
    <row r="25" spans="1:40" s="19" customFormat="1" ht="17.25" customHeight="1" x14ac:dyDescent="0.35">
      <c r="A25" s="120"/>
      <c r="B25" s="22" t="s">
        <v>346</v>
      </c>
      <c r="C25" s="21"/>
      <c r="D25" s="20"/>
      <c r="E25" s="20"/>
      <c r="F25" s="20"/>
      <c r="G25" s="20"/>
      <c r="H25" s="20"/>
      <c r="I25" s="20"/>
      <c r="J25" s="20"/>
      <c r="K25" s="20"/>
      <c r="L25" s="20"/>
      <c r="M25" s="238" t="s">
        <v>235</v>
      </c>
      <c r="N25" s="22"/>
      <c r="O25" s="22"/>
      <c r="P25" s="22"/>
      <c r="Q25" s="22"/>
      <c r="R25" s="22"/>
      <c r="S25" s="20"/>
      <c r="T25" s="20"/>
      <c r="U25" s="20"/>
      <c r="V25" s="20"/>
      <c r="W25" s="20"/>
      <c r="X25" s="20"/>
      <c r="Y25" s="20"/>
      <c r="Z25" s="20"/>
      <c r="AA25" s="37"/>
      <c r="AB25" s="49"/>
      <c r="AC25" s="20"/>
      <c r="AD25" s="22"/>
      <c r="AE25" s="38"/>
      <c r="AF25" s="38"/>
      <c r="AG25" s="180" t="s">
        <v>235</v>
      </c>
      <c r="AH25" s="164"/>
      <c r="AI25" s="143"/>
      <c r="AJ25" s="37"/>
      <c r="AK25" s="180" t="s">
        <v>235</v>
      </c>
      <c r="AL25" s="38"/>
      <c r="AM25" s="361"/>
      <c r="AN25" s="313" t="s">
        <v>235</v>
      </c>
    </row>
    <row r="26" spans="1:40" s="19" customFormat="1" ht="17.25" customHeight="1" x14ac:dyDescent="0.35">
      <c r="A26" s="120"/>
      <c r="B26" s="22" t="s">
        <v>346</v>
      </c>
      <c r="C26" s="21"/>
      <c r="D26" s="20"/>
      <c r="E26" s="20"/>
      <c r="F26" s="20"/>
      <c r="G26" s="20"/>
      <c r="H26" s="20"/>
      <c r="I26" s="20"/>
      <c r="J26" s="20"/>
      <c r="K26" s="20"/>
      <c r="L26" s="20"/>
      <c r="M26" s="238" t="s">
        <v>235</v>
      </c>
      <c r="N26" s="22"/>
      <c r="O26" s="22"/>
      <c r="P26" s="22"/>
      <c r="Q26" s="22"/>
      <c r="R26" s="22"/>
      <c r="S26" s="20"/>
      <c r="T26" s="20"/>
      <c r="U26" s="20"/>
      <c r="V26" s="20"/>
      <c r="W26" s="20"/>
      <c r="X26" s="20"/>
      <c r="Y26" s="20"/>
      <c r="Z26" s="20"/>
      <c r="AA26" s="37"/>
      <c r="AB26" s="49"/>
      <c r="AC26" s="20"/>
      <c r="AD26" s="22"/>
      <c r="AE26" s="37"/>
      <c r="AF26" s="37"/>
      <c r="AG26" s="180" t="s">
        <v>235</v>
      </c>
      <c r="AH26" s="142"/>
      <c r="AI26" s="137"/>
      <c r="AJ26" s="37"/>
      <c r="AK26" s="180" t="s">
        <v>235</v>
      </c>
      <c r="AL26" s="37"/>
      <c r="AM26" s="360"/>
      <c r="AN26" s="313" t="s">
        <v>235</v>
      </c>
    </row>
    <row r="27" spans="1:40" s="19" customFormat="1" ht="17.25" customHeight="1" x14ac:dyDescent="0.35">
      <c r="A27" s="120"/>
      <c r="B27" s="22" t="s">
        <v>346</v>
      </c>
      <c r="C27" s="21"/>
      <c r="D27" s="20"/>
      <c r="E27" s="20"/>
      <c r="F27" s="20"/>
      <c r="G27" s="20"/>
      <c r="H27" s="20"/>
      <c r="I27" s="20"/>
      <c r="J27" s="20"/>
      <c r="K27" s="20"/>
      <c r="L27" s="20"/>
      <c r="M27" s="238" t="s">
        <v>235</v>
      </c>
      <c r="N27" s="22"/>
      <c r="O27" s="22"/>
      <c r="P27" s="22"/>
      <c r="Q27" s="22"/>
      <c r="R27" s="22"/>
      <c r="S27" s="20"/>
      <c r="T27" s="20"/>
      <c r="U27" s="20"/>
      <c r="V27" s="20"/>
      <c r="W27" s="20"/>
      <c r="X27" s="20"/>
      <c r="Y27" s="20"/>
      <c r="Z27" s="20"/>
      <c r="AA27" s="37"/>
      <c r="AB27" s="49"/>
      <c r="AC27" s="20"/>
      <c r="AD27" s="22"/>
      <c r="AE27" s="38"/>
      <c r="AF27" s="38"/>
      <c r="AG27" s="180" t="s">
        <v>235</v>
      </c>
      <c r="AH27" s="164"/>
      <c r="AI27" s="143"/>
      <c r="AJ27" s="37"/>
      <c r="AK27" s="180" t="s">
        <v>235</v>
      </c>
      <c r="AL27" s="38"/>
      <c r="AM27" s="361"/>
      <c r="AN27" s="313" t="s">
        <v>235</v>
      </c>
    </row>
    <row r="28" spans="1:40" s="19" customFormat="1" ht="12.75" customHeight="1" thickBot="1" x14ac:dyDescent="0.4">
      <c r="A28" s="120"/>
      <c r="B28" s="476" t="s">
        <v>378</v>
      </c>
      <c r="C28" s="467"/>
      <c r="D28" s="467"/>
      <c r="E28" s="467"/>
      <c r="F28" s="467"/>
      <c r="G28" s="467"/>
      <c r="H28" s="467"/>
      <c r="I28" s="467"/>
      <c r="J28" s="467"/>
      <c r="K28" s="467"/>
      <c r="L28" s="467"/>
      <c r="M28" s="468"/>
      <c r="N28" s="469"/>
      <c r="O28" s="469"/>
      <c r="P28" s="469"/>
      <c r="Q28" s="469"/>
      <c r="R28" s="469"/>
      <c r="S28" s="467"/>
      <c r="T28" s="467"/>
      <c r="U28" s="467"/>
      <c r="V28" s="467"/>
      <c r="W28" s="467"/>
      <c r="X28" s="467"/>
      <c r="Y28" s="467"/>
      <c r="Z28" s="467"/>
      <c r="AA28" s="470"/>
      <c r="AB28" s="471"/>
      <c r="AC28" s="467"/>
      <c r="AD28" s="469"/>
      <c r="AE28" s="470"/>
      <c r="AF28" s="470"/>
      <c r="AG28" s="472"/>
      <c r="AH28" s="473"/>
      <c r="AI28" s="470"/>
      <c r="AJ28" s="470"/>
      <c r="AK28" s="472"/>
      <c r="AL28" s="470"/>
      <c r="AM28" s="471"/>
      <c r="AN28" s="474"/>
    </row>
    <row r="29" spans="1:40" s="19" customFormat="1" ht="17.25" customHeight="1" thickBot="1" x14ac:dyDescent="0.4">
      <c r="A29" s="120"/>
      <c r="B29" s="35" t="s">
        <v>32</v>
      </c>
      <c r="C29" s="410">
        <f>COUNTA(C15:C27)</f>
        <v>0</v>
      </c>
      <c r="D29" s="40"/>
      <c r="E29" s="40"/>
      <c r="F29" s="40"/>
      <c r="G29" s="40"/>
      <c r="H29" s="40"/>
      <c r="I29" s="40"/>
      <c r="J29" s="40"/>
      <c r="K29" s="40"/>
      <c r="L29" s="40"/>
      <c r="M29" s="231"/>
      <c r="N29" s="40"/>
      <c r="O29" s="40"/>
      <c r="P29" s="40"/>
      <c r="Q29" s="231"/>
      <c r="R29" s="231"/>
      <c r="S29" s="40"/>
      <c r="T29" s="40"/>
      <c r="U29" s="40"/>
      <c r="V29" s="40"/>
      <c r="W29" s="40"/>
      <c r="X29" s="40"/>
      <c r="Y29" s="40"/>
      <c r="Z29" s="40"/>
      <c r="AA29" s="252"/>
      <c r="AB29" s="40"/>
      <c r="AC29" s="40"/>
      <c r="AD29" s="412" t="s">
        <v>35</v>
      </c>
      <c r="AE29" s="39">
        <f>SUM(AE15:AE27)</f>
        <v>0</v>
      </c>
      <c r="AF29" s="44">
        <f>SUM(AF15:AF27)</f>
        <v>0</v>
      </c>
      <c r="AG29" s="183"/>
      <c r="AH29" s="36" t="s">
        <v>35</v>
      </c>
      <c r="AI29" s="44">
        <f>SUM(AI15:AI27)</f>
        <v>0</v>
      </c>
      <c r="AJ29" s="51"/>
      <c r="AK29" s="36" t="s">
        <v>35</v>
      </c>
      <c r="AL29" s="44">
        <f>SUM(AL15:AL27)</f>
        <v>0</v>
      </c>
      <c r="AM29" s="362"/>
      <c r="AN29" s="168"/>
    </row>
    <row r="30" spans="1:40" s="19" customFormat="1" x14ac:dyDescent="0.25">
      <c r="M30" s="232"/>
      <c r="Q30" s="232"/>
      <c r="R30" s="232"/>
      <c r="AA30" s="71"/>
      <c r="AB30" s="50"/>
      <c r="AC30" s="18"/>
      <c r="AD30" s="232"/>
      <c r="AF30" s="71"/>
      <c r="AH30" s="75"/>
      <c r="AI30" s="43"/>
      <c r="AJ30" s="43"/>
      <c r="AK30" s="43"/>
      <c r="AL30" s="43"/>
      <c r="AM30" s="50"/>
      <c r="AN30" s="43"/>
    </row>
    <row r="31" spans="1:40" s="19" customFormat="1" ht="13" x14ac:dyDescent="0.25">
      <c r="M31" s="232"/>
      <c r="N31" s="241" t="s">
        <v>259</v>
      </c>
      <c r="O31" s="241" t="s">
        <v>260</v>
      </c>
      <c r="P31" s="241" t="s">
        <v>261</v>
      </c>
      <c r="Q31" s="232"/>
      <c r="R31" s="232"/>
      <c r="S31" s="241"/>
      <c r="T31" s="241"/>
      <c r="AA31" s="71"/>
      <c r="AB31" s="50"/>
      <c r="AC31" s="18"/>
      <c r="AD31" s="232"/>
      <c r="AF31" s="71"/>
      <c r="AH31" s="75"/>
      <c r="AI31" s="43"/>
      <c r="AJ31" s="43"/>
      <c r="AK31" s="43"/>
      <c r="AL31" s="43"/>
      <c r="AM31" s="50"/>
      <c r="AN31" s="43"/>
    </row>
    <row r="32" spans="1:40" s="19" customFormat="1" x14ac:dyDescent="0.25">
      <c r="M32" s="232"/>
      <c r="N32" s="242" t="s">
        <v>14</v>
      </c>
      <c r="O32" s="242" t="s">
        <v>44</v>
      </c>
      <c r="P32" s="242" t="s">
        <v>18</v>
      </c>
      <c r="Q32" s="232"/>
      <c r="R32" s="232"/>
      <c r="AA32" s="71"/>
      <c r="AB32" s="50"/>
      <c r="AC32" s="18"/>
      <c r="AD32" s="232"/>
      <c r="AF32" s="71"/>
      <c r="AH32" s="75"/>
      <c r="AI32" s="43"/>
      <c r="AJ32" s="43"/>
      <c r="AK32" s="43"/>
      <c r="AL32" s="43"/>
      <c r="AM32" s="50"/>
      <c r="AN32" s="43"/>
    </row>
    <row r="33" spans="2:40" s="67" customFormat="1" ht="16.5" customHeight="1" x14ac:dyDescent="0.25">
      <c r="B33" s="19"/>
      <c r="M33" s="232"/>
      <c r="N33" s="19"/>
      <c r="O33" s="19"/>
      <c r="P33" s="19"/>
      <c r="Q33" s="406"/>
      <c r="R33" s="406"/>
      <c r="AA33" s="253"/>
      <c r="AB33" s="70"/>
      <c r="AC33" s="68"/>
      <c r="AD33" s="406"/>
      <c r="AE33" s="68"/>
      <c r="AG33" s="68"/>
      <c r="AH33" s="76"/>
      <c r="AI33" s="69"/>
      <c r="AJ33" s="69"/>
      <c r="AK33" s="69"/>
      <c r="AL33" s="69"/>
      <c r="AM33" s="70"/>
      <c r="AN33" s="43"/>
    </row>
    <row r="34" spans="2:40" s="68" customFormat="1" ht="17.25" customHeight="1" x14ac:dyDescent="0.25">
      <c r="B34" s="19"/>
      <c r="M34" s="232"/>
      <c r="N34" s="19"/>
      <c r="O34" s="19"/>
      <c r="P34" s="19"/>
      <c r="Q34" s="233"/>
      <c r="R34" s="233"/>
      <c r="AA34" s="69"/>
      <c r="AB34" s="70"/>
      <c r="AD34" s="233"/>
      <c r="AH34" s="76"/>
      <c r="AI34" s="69"/>
      <c r="AJ34" s="69"/>
      <c r="AK34" s="69"/>
      <c r="AL34" s="69"/>
      <c r="AM34" s="70"/>
      <c r="AN34" s="43"/>
    </row>
    <row r="35" spans="2:40" s="68" customFormat="1" ht="17.25" customHeight="1" x14ac:dyDescent="0.25">
      <c r="B35" s="19"/>
      <c r="M35" s="232"/>
      <c r="N35" s="19"/>
      <c r="O35" s="19"/>
      <c r="P35" s="19"/>
      <c r="Q35" s="233"/>
      <c r="R35" s="233"/>
      <c r="AA35" s="69"/>
      <c r="AD35" s="233"/>
      <c r="AH35" s="76"/>
      <c r="AI35" s="69"/>
      <c r="AJ35" s="69"/>
      <c r="AK35" s="69"/>
      <c r="AL35" s="69"/>
      <c r="AM35" s="70"/>
      <c r="AN35" s="43"/>
    </row>
    <row r="36" spans="2:40" s="68" customFormat="1" ht="17.25" customHeight="1" x14ac:dyDescent="0.25">
      <c r="B36" s="19"/>
      <c r="M36" s="232"/>
      <c r="N36" s="19"/>
      <c r="O36" s="19"/>
      <c r="P36" s="19"/>
      <c r="Q36" s="233"/>
      <c r="R36" s="233"/>
      <c r="AA36" s="69"/>
      <c r="AD36" s="233"/>
      <c r="AH36" s="76"/>
      <c r="AI36" s="69"/>
      <c r="AJ36" s="69"/>
      <c r="AK36" s="69"/>
      <c r="AL36" s="69"/>
      <c r="AM36" s="70"/>
      <c r="AN36" s="43"/>
    </row>
    <row r="37" spans="2:40" s="68" customFormat="1" ht="17.25" customHeight="1" x14ac:dyDescent="0.25">
      <c r="B37" s="19"/>
      <c r="M37" s="232"/>
      <c r="N37" s="19"/>
      <c r="O37" s="19"/>
      <c r="P37" s="19"/>
      <c r="Q37" s="233"/>
      <c r="R37" s="233"/>
      <c r="AA37" s="69"/>
      <c r="AD37" s="233"/>
      <c r="AH37" s="76"/>
      <c r="AI37" s="69"/>
      <c r="AJ37" s="69"/>
      <c r="AK37" s="69"/>
      <c r="AL37" s="69"/>
      <c r="AM37" s="70"/>
      <c r="AN37" s="43"/>
    </row>
    <row r="38" spans="2:40" s="68" customFormat="1" ht="17.25" customHeight="1" x14ac:dyDescent="0.25">
      <c r="B38" s="19"/>
      <c r="M38" s="232"/>
      <c r="N38" s="19"/>
      <c r="O38" s="19"/>
      <c r="P38" s="19"/>
      <c r="Q38" s="233"/>
      <c r="R38" s="233"/>
      <c r="AA38" s="69"/>
      <c r="AD38" s="233"/>
      <c r="AH38" s="76"/>
      <c r="AI38" s="69"/>
      <c r="AJ38" s="69"/>
      <c r="AK38" s="69"/>
      <c r="AL38" s="69"/>
      <c r="AM38" s="70"/>
      <c r="AN38" s="43"/>
    </row>
    <row r="39" spans="2:40" s="68" customFormat="1" ht="17.25" customHeight="1" x14ac:dyDescent="0.25">
      <c r="B39" s="19"/>
      <c r="M39" s="232"/>
      <c r="N39" s="19"/>
      <c r="O39" s="19"/>
      <c r="P39" s="19"/>
      <c r="Q39" s="233"/>
      <c r="R39" s="233"/>
      <c r="AA39" s="69"/>
      <c r="AD39" s="233"/>
      <c r="AH39" s="76"/>
      <c r="AI39" s="69"/>
      <c r="AJ39" s="69"/>
      <c r="AK39" s="69"/>
      <c r="AL39" s="69"/>
      <c r="AM39" s="70"/>
      <c r="AN39" s="43"/>
    </row>
    <row r="40" spans="2:40" s="68" customFormat="1" ht="17.25" customHeight="1" x14ac:dyDescent="0.25">
      <c r="B40" s="19"/>
      <c r="M40" s="232"/>
      <c r="N40" s="19"/>
      <c r="O40" s="19"/>
      <c r="P40" s="19"/>
      <c r="Q40" s="233"/>
      <c r="R40" s="233"/>
      <c r="AA40" s="69"/>
      <c r="AD40" s="233"/>
      <c r="AH40" s="76"/>
      <c r="AI40" s="69"/>
      <c r="AJ40" s="69"/>
      <c r="AK40" s="69"/>
      <c r="AL40" s="69"/>
      <c r="AM40" s="70"/>
      <c r="AN40" s="18"/>
    </row>
    <row r="41" spans="2:40" s="68" customFormat="1" ht="17.25" customHeight="1" x14ac:dyDescent="0.25">
      <c r="B41" s="19"/>
      <c r="M41" s="232"/>
      <c r="N41" s="19"/>
      <c r="O41" s="19"/>
      <c r="P41" s="19"/>
      <c r="Q41" s="233"/>
      <c r="R41" s="233"/>
      <c r="AA41" s="69"/>
      <c r="AD41" s="233"/>
      <c r="AH41" s="76"/>
      <c r="AL41" s="69"/>
      <c r="AM41" s="70"/>
      <c r="AN41" s="18"/>
    </row>
    <row r="42" spans="2:40" s="68" customFormat="1" ht="17.25" customHeight="1" x14ac:dyDescent="0.25">
      <c r="M42" s="232"/>
      <c r="N42" s="19"/>
      <c r="O42" s="19"/>
      <c r="P42" s="19"/>
      <c r="Q42" s="233"/>
      <c r="R42" s="233"/>
      <c r="AA42" s="69"/>
      <c r="AD42" s="233"/>
      <c r="AH42" s="76"/>
      <c r="AL42" s="69"/>
      <c r="AM42" s="70"/>
      <c r="AN42" s="18"/>
    </row>
    <row r="43" spans="2:40" s="68" customFormat="1" x14ac:dyDescent="0.25">
      <c r="M43" s="232"/>
      <c r="N43" s="19"/>
      <c r="O43" s="19"/>
      <c r="P43" s="19"/>
      <c r="Q43" s="233"/>
      <c r="R43" s="233"/>
      <c r="AA43" s="69"/>
      <c r="AD43" s="233"/>
      <c r="AH43" s="76"/>
      <c r="AL43" s="69"/>
      <c r="AM43" s="70"/>
      <c r="AN43" s="18"/>
    </row>
    <row r="44" spans="2:40" s="68" customFormat="1" x14ac:dyDescent="0.25">
      <c r="M44" s="232"/>
      <c r="N44" s="19"/>
      <c r="O44" s="19"/>
      <c r="P44" s="19"/>
      <c r="Q44" s="233"/>
      <c r="R44" s="233"/>
      <c r="AA44" s="69"/>
      <c r="AD44" s="233"/>
      <c r="AH44" s="76"/>
      <c r="AM44" s="70"/>
      <c r="AN44" s="18"/>
    </row>
    <row r="45" spans="2:40" s="68" customFormat="1" x14ac:dyDescent="0.25">
      <c r="M45" s="232"/>
      <c r="N45" s="19"/>
      <c r="O45" s="19"/>
      <c r="P45" s="19"/>
      <c r="Q45" s="233"/>
      <c r="R45" s="233"/>
      <c r="AA45" s="69"/>
      <c r="AD45" s="233"/>
      <c r="AH45" s="76"/>
      <c r="AM45" s="70"/>
      <c r="AN45" s="18"/>
    </row>
    <row r="46" spans="2:40" s="18" customFormat="1" x14ac:dyDescent="0.25">
      <c r="M46" s="234"/>
      <c r="Q46" s="234"/>
      <c r="R46" s="234"/>
      <c r="AA46" s="43"/>
      <c r="AD46" s="234"/>
      <c r="AH46" s="77"/>
      <c r="AM46" s="50"/>
    </row>
    <row r="47" spans="2:40" s="18" customFormat="1" x14ac:dyDescent="0.25">
      <c r="M47" s="234"/>
      <c r="Q47" s="234"/>
      <c r="R47" s="234"/>
      <c r="AA47" s="43"/>
      <c r="AD47" s="234"/>
      <c r="AH47" s="77"/>
      <c r="AM47" s="50"/>
    </row>
    <row r="48" spans="2:40" s="18" customFormat="1" x14ac:dyDescent="0.25">
      <c r="M48" s="234"/>
      <c r="Q48" s="234"/>
      <c r="R48" s="234"/>
      <c r="AA48" s="43"/>
      <c r="AD48" s="234"/>
      <c r="AH48" s="77"/>
      <c r="AM48" s="50"/>
      <c r="AN48" s="16"/>
    </row>
  </sheetData>
  <mergeCells count="5">
    <mergeCell ref="B2:E2"/>
    <mergeCell ref="F4:G4"/>
    <mergeCell ref="F5:G5"/>
    <mergeCell ref="F6:G6"/>
    <mergeCell ref="F1:G1"/>
  </mergeCells>
  <dataValidations count="5">
    <dataValidation type="list" allowBlank="1" showInputMessage="1" showErrorMessage="1" sqref="AG15:AG28" xr:uid="{00000000-0002-0000-0100-000000000000}">
      <formula1>"[drop down],Yes"</formula1>
    </dataValidation>
    <dataValidation type="list" allowBlank="1" showInputMessage="1" showErrorMessage="1" sqref="AK15:AK28" xr:uid="{00000000-0002-0000-0100-000001000000}">
      <formula1>"[drop down],Yes - see tab Adm_Agency_Certification"</formula1>
    </dataValidation>
    <dataValidation type="list" allowBlank="1" showInputMessage="1" showErrorMessage="1" sqref="F6" xr:uid="{00000000-0002-0000-0100-000002000000}">
      <formula1>"[status], work in progress, COMPLETED"</formula1>
    </dataValidation>
    <dataValidation type="list" allowBlank="1" showInputMessage="1" showErrorMessage="1" sqref="AN15:AN28" xr:uid="{00000000-0002-0000-0100-000003000000}">
      <formula1>"[drop down],COMPLETED"</formula1>
    </dataValidation>
    <dataValidation type="list" allowBlank="1" showInputMessage="1" showErrorMessage="1" sqref="B15:B27" xr:uid="{00000000-0002-0000-0100-000004000000}">
      <formula1>AssetCat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xr:uid="{00000000-0002-0000-0100-000005000000}">
          <x14:formula1>
            <xm:f>Data1!$B$2:$B$17</xm:f>
          </x14:formula1>
          <xm:sqref>M15:M28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F2F"/>
    <pageSetUpPr fitToPage="1"/>
  </sheetPr>
  <dimension ref="A1:AP50"/>
  <sheetViews>
    <sheetView workbookViewId="0">
      <pane xSplit="5" ySplit="14" topLeftCell="F30" activePane="bottomRight" state="frozen"/>
      <selection pane="topRight" activeCell="F1" sqref="F1"/>
      <selection pane="bottomLeft" activeCell="A15" sqref="A15"/>
      <selection pane="bottomRight" activeCell="F9" sqref="F9"/>
    </sheetView>
  </sheetViews>
  <sheetFormatPr defaultColWidth="9.1796875" defaultRowHeight="13" x14ac:dyDescent="0.3"/>
  <cols>
    <col min="1" max="1" width="8.453125" style="16" customWidth="1"/>
    <col min="2" max="2" width="29.54296875" style="16" customWidth="1"/>
    <col min="3" max="3" width="17.54296875" style="16" customWidth="1"/>
    <col min="4" max="4" width="30.453125" style="16" customWidth="1"/>
    <col min="5" max="6" width="30.54296875" style="16" customWidth="1"/>
    <col min="7" max="8" width="22.1796875" style="16" customWidth="1"/>
    <col min="9" max="12" width="20.54296875" style="16" customWidth="1"/>
    <col min="13" max="13" width="28" style="235" customWidth="1"/>
    <col min="14" max="14" width="41.54296875" style="16" customWidth="1"/>
    <col min="15" max="15" width="40.81640625" style="16" customWidth="1"/>
    <col min="16" max="16" width="35.1796875" style="16" customWidth="1"/>
    <col min="17" max="17" width="37.54296875" style="16" customWidth="1"/>
    <col min="18" max="18" width="45.81640625" style="235" customWidth="1"/>
    <col min="19" max="20" width="27.453125" style="235" customWidth="1"/>
    <col min="21" max="22" width="50.54296875" style="16" customWidth="1"/>
    <col min="23" max="24" width="11.81640625" style="16" customWidth="1"/>
    <col min="25" max="25" width="15.54296875" style="16" customWidth="1"/>
    <col min="26" max="26" width="15.1796875" style="16" customWidth="1"/>
    <col min="27" max="29" width="12.54296875" style="16" customWidth="1"/>
    <col min="30" max="30" width="18.453125" style="16" customWidth="1"/>
    <col min="31" max="31" width="26.453125" style="235" customWidth="1"/>
    <col min="32" max="32" width="27.81640625" style="235" customWidth="1"/>
    <col min="33" max="33" width="27.54296875" style="16" customWidth="1"/>
    <col min="34" max="34" width="24.54296875" style="16" customWidth="1"/>
    <col min="35" max="35" width="31.54296875" style="16" customWidth="1"/>
    <col min="36" max="36" width="15.453125" style="152" customWidth="1"/>
    <col min="37" max="37" width="40.54296875" style="16" customWidth="1"/>
    <col min="38" max="38" width="33.1796875" style="16" customWidth="1"/>
    <col min="39" max="39" width="35.453125" style="16" customWidth="1"/>
    <col min="40" max="40" width="23.453125" style="16" customWidth="1"/>
    <col min="41" max="41" width="23.453125" style="363" customWidth="1"/>
    <col min="42" max="42" width="35.453125" style="16" customWidth="1"/>
    <col min="43" max="16384" width="9.1796875" style="16"/>
  </cols>
  <sheetData>
    <row r="1" spans="1:42" s="102" customFormat="1" ht="34.5" customHeight="1" x14ac:dyDescent="0.35">
      <c r="A1" s="97"/>
      <c r="B1" s="214" t="s">
        <v>394</v>
      </c>
      <c r="C1" s="114"/>
      <c r="D1" s="115"/>
      <c r="E1" s="116"/>
      <c r="F1" s="497" t="s">
        <v>244</v>
      </c>
      <c r="G1" s="497"/>
      <c r="H1" s="497"/>
      <c r="I1" s="497"/>
      <c r="J1" s="97"/>
      <c r="K1" s="97"/>
      <c r="L1" s="117"/>
      <c r="M1" s="228"/>
      <c r="R1" s="95"/>
      <c r="S1" s="95"/>
      <c r="T1" s="95"/>
      <c r="AE1" s="95"/>
      <c r="AF1" s="95"/>
      <c r="AI1" s="4"/>
      <c r="AJ1" s="147"/>
      <c r="AO1" s="356"/>
      <c r="AP1" s="4"/>
    </row>
    <row r="2" spans="1:42" s="4" customFormat="1" ht="30" customHeight="1" x14ac:dyDescent="0.35">
      <c r="A2" s="97"/>
      <c r="B2" s="498" t="s">
        <v>63</v>
      </c>
      <c r="C2" s="498"/>
      <c r="D2" s="498"/>
      <c r="E2" s="498"/>
      <c r="F2" s="483"/>
      <c r="G2" s="97"/>
      <c r="H2" s="97"/>
      <c r="I2" s="97"/>
      <c r="J2" s="97"/>
      <c r="K2" s="97"/>
      <c r="M2" s="199"/>
      <c r="R2" s="199"/>
      <c r="S2" s="199"/>
      <c r="T2" s="199"/>
      <c r="AE2" s="199"/>
      <c r="AF2" s="199"/>
      <c r="AJ2" s="148"/>
      <c r="AO2" s="357"/>
      <c r="AP2" s="103"/>
    </row>
    <row r="3" spans="1:42" s="117" customFormat="1" ht="20.25" customHeight="1" x14ac:dyDescent="0.35">
      <c r="A3" s="453"/>
      <c r="B3" s="452" t="s">
        <v>53</v>
      </c>
      <c r="C3" s="454"/>
      <c r="D3" s="454"/>
      <c r="E3" s="454"/>
      <c r="F3" s="454"/>
      <c r="G3" s="454"/>
      <c r="H3" s="454"/>
      <c r="I3" s="454"/>
      <c r="J3" s="454"/>
      <c r="K3" s="453"/>
      <c r="M3" s="228"/>
      <c r="R3" s="228"/>
      <c r="S3" s="228"/>
      <c r="T3" s="228"/>
      <c r="AE3" s="228"/>
      <c r="AF3" s="228"/>
      <c r="AJ3" s="455"/>
      <c r="AO3" s="456"/>
    </row>
    <row r="4" spans="1:42" s="4" customFormat="1" ht="20.25" customHeight="1" x14ac:dyDescent="0.35">
      <c r="A4" s="97"/>
      <c r="B4" s="10" t="s">
        <v>1</v>
      </c>
      <c r="C4" s="90" t="str">
        <f>Start!C7</f>
        <v>[Name]</v>
      </c>
      <c r="D4" s="91"/>
      <c r="E4" s="118" t="s">
        <v>56</v>
      </c>
      <c r="F4" s="493" t="str">
        <f>Start!C5</f>
        <v>[PWA or TfNSW]</v>
      </c>
      <c r="G4" s="494"/>
      <c r="H4" s="101"/>
      <c r="I4" s="101"/>
      <c r="J4" s="91"/>
      <c r="K4" s="97"/>
      <c r="M4" s="199"/>
      <c r="R4" s="199"/>
      <c r="S4" s="199"/>
      <c r="T4" s="199"/>
      <c r="AE4" s="199"/>
      <c r="AF4" s="199"/>
      <c r="AJ4" s="160"/>
      <c r="AO4" s="357"/>
    </row>
    <row r="5" spans="1:42" s="4" customFormat="1" ht="20.25" customHeight="1" x14ac:dyDescent="0.35">
      <c r="A5" s="97"/>
      <c r="B5" s="10" t="s">
        <v>0</v>
      </c>
      <c r="C5" s="90" t="str">
        <f>Start!C8</f>
        <v>[AGRN#]</v>
      </c>
      <c r="D5" s="91"/>
      <c r="E5" s="118" t="s">
        <v>77</v>
      </c>
      <c r="F5" s="493" t="str">
        <f>Start!E6</f>
        <v>[internal administering agency number]</v>
      </c>
      <c r="G5" s="494"/>
      <c r="H5" s="101"/>
      <c r="I5" s="101"/>
      <c r="J5" s="91"/>
      <c r="K5" s="97"/>
      <c r="M5" s="199"/>
      <c r="R5" s="199"/>
      <c r="S5" s="199"/>
      <c r="T5" s="199"/>
      <c r="AE5" s="199"/>
      <c r="AF5" s="199"/>
      <c r="AJ5" s="148"/>
      <c r="AO5" s="357"/>
    </row>
    <row r="6" spans="1:42" s="4" customFormat="1" ht="20.25" customHeight="1" x14ac:dyDescent="0.35">
      <c r="A6" s="97"/>
      <c r="B6" s="10" t="s">
        <v>57</v>
      </c>
      <c r="C6" s="90" t="str">
        <f>Start!C9</f>
        <v>[Type of event and year]</v>
      </c>
      <c r="D6" s="91"/>
      <c r="E6" s="312" t="s">
        <v>292</v>
      </c>
      <c r="F6" s="495" t="s">
        <v>293</v>
      </c>
      <c r="G6" s="496"/>
      <c r="H6" s="97"/>
      <c r="I6" s="97"/>
      <c r="J6" s="97"/>
      <c r="K6" s="97"/>
      <c r="M6" s="199"/>
      <c r="R6" s="199"/>
      <c r="S6" s="199"/>
      <c r="T6" s="199"/>
      <c r="AE6" s="199"/>
      <c r="AF6" s="199"/>
      <c r="AJ6" s="148"/>
      <c r="AO6" s="357"/>
    </row>
    <row r="7" spans="1:42" s="4" customFormat="1" ht="20.25" customHeight="1" x14ac:dyDescent="0.35">
      <c r="A7" s="97"/>
      <c r="B7" s="10" t="s">
        <v>2</v>
      </c>
      <c r="C7" s="256" t="str">
        <f>Start!C10</f>
        <v>[Date of damage]</v>
      </c>
      <c r="D7" s="91"/>
      <c r="E7" s="97"/>
      <c r="F7" s="97"/>
      <c r="G7" s="97"/>
      <c r="H7" s="97"/>
      <c r="I7" s="97"/>
      <c r="J7" s="97"/>
      <c r="K7" s="97"/>
      <c r="M7" s="199"/>
      <c r="R7" s="199"/>
      <c r="S7" s="199"/>
      <c r="T7" s="199"/>
      <c r="AE7" s="199"/>
      <c r="AF7" s="199"/>
      <c r="AJ7" s="148"/>
      <c r="AO7" s="357"/>
    </row>
    <row r="8" spans="1:42" s="4" customFormat="1" ht="20.25" customHeight="1" x14ac:dyDescent="0.35">
      <c r="A8" s="97"/>
      <c r="B8" s="97"/>
      <c r="C8" s="97"/>
      <c r="D8" s="97"/>
      <c r="E8" s="97"/>
      <c r="F8" s="97"/>
      <c r="G8" s="97"/>
      <c r="H8" s="97"/>
      <c r="I8" s="97"/>
      <c r="J8" s="97"/>
      <c r="K8" s="97"/>
      <c r="M8" s="199"/>
      <c r="R8" s="199"/>
      <c r="S8" s="199"/>
      <c r="T8" s="199"/>
      <c r="AE8" s="199"/>
      <c r="AF8" s="199"/>
      <c r="AJ8" s="148"/>
      <c r="AO8" s="357"/>
    </row>
    <row r="9" spans="1:42" s="4" customFormat="1" ht="17.25" customHeight="1" x14ac:dyDescent="0.35">
      <c r="A9" s="97"/>
      <c r="B9" s="10" t="s">
        <v>83</v>
      </c>
      <c r="C9" s="11"/>
      <c r="D9" s="12"/>
      <c r="E9" s="97"/>
      <c r="F9" s="97"/>
      <c r="G9" s="97"/>
      <c r="H9" s="97"/>
      <c r="I9" s="97"/>
      <c r="J9" s="97"/>
      <c r="K9" s="97"/>
      <c r="M9" s="199"/>
      <c r="R9" s="199"/>
      <c r="S9" s="199"/>
      <c r="T9" s="199"/>
      <c r="AE9" s="199"/>
      <c r="AF9" s="199"/>
      <c r="AJ9" s="153"/>
      <c r="AO9" s="357"/>
      <c r="AP9" s="153"/>
    </row>
    <row r="10" spans="1:42" s="15" customFormat="1" ht="16.5" customHeight="1" x14ac:dyDescent="0.35">
      <c r="A10" s="119"/>
      <c r="B10" s="119"/>
      <c r="C10" s="119"/>
      <c r="D10" s="119"/>
      <c r="E10" s="119"/>
      <c r="F10" s="119"/>
      <c r="G10" s="119"/>
      <c r="H10" s="119"/>
      <c r="I10" s="119"/>
      <c r="J10" s="119"/>
      <c r="K10" s="119"/>
      <c r="M10" s="230"/>
      <c r="R10" s="230"/>
      <c r="S10" s="230"/>
      <c r="T10" s="230"/>
      <c r="AE10" s="230"/>
      <c r="AF10" s="230"/>
      <c r="AJ10" s="154"/>
      <c r="AK10" s="53" t="s">
        <v>33</v>
      </c>
      <c r="AL10" s="53"/>
      <c r="AM10" s="53"/>
      <c r="AN10" s="48"/>
      <c r="AO10" s="358"/>
      <c r="AP10" s="144"/>
    </row>
    <row r="11" spans="1:42" s="3" customFormat="1" ht="24" customHeight="1" x14ac:dyDescent="0.35">
      <c r="A11" s="119"/>
      <c r="B11" s="7" t="s">
        <v>3</v>
      </c>
      <c r="C11" s="8"/>
      <c r="D11" s="2" t="s">
        <v>15</v>
      </c>
      <c r="E11" s="6"/>
      <c r="F11" s="7"/>
      <c r="G11" s="8"/>
      <c r="H11" s="14" t="s">
        <v>16</v>
      </c>
      <c r="I11" s="14"/>
      <c r="J11" s="2"/>
      <c r="K11" s="2"/>
      <c r="L11" s="6"/>
      <c r="M11" s="8"/>
      <c r="N11" s="14" t="s">
        <v>50</v>
      </c>
      <c r="O11" s="2"/>
      <c r="P11" s="2"/>
      <c r="Q11" s="2"/>
      <c r="R11" s="6"/>
      <c r="S11" s="2"/>
      <c r="T11" s="2" t="s">
        <v>25</v>
      </c>
      <c r="U11" s="33"/>
      <c r="V11" s="2"/>
      <c r="W11" s="2" t="s">
        <v>26</v>
      </c>
      <c r="X11" s="2"/>
      <c r="Y11" s="2"/>
      <c r="Z11" s="2"/>
      <c r="AA11" s="34"/>
      <c r="AB11" s="2" t="s">
        <v>47</v>
      </c>
      <c r="AC11" s="2"/>
      <c r="AD11" s="34"/>
      <c r="AE11" s="2" t="s">
        <v>49</v>
      </c>
      <c r="AF11" s="33"/>
      <c r="AG11" s="2"/>
      <c r="AH11" s="2" t="s">
        <v>265</v>
      </c>
      <c r="AI11" s="2"/>
      <c r="AJ11" s="394"/>
      <c r="AK11" s="2"/>
      <c r="AL11" s="2"/>
      <c r="AM11" s="2"/>
      <c r="AN11" s="2"/>
      <c r="AO11" s="359"/>
      <c r="AP11" s="165"/>
    </row>
    <row r="12" spans="1:42" s="5" customFormat="1" ht="16.5" customHeight="1" x14ac:dyDescent="0.35">
      <c r="A12" s="36" t="s">
        <v>79</v>
      </c>
      <c r="B12" s="64">
        <v>1</v>
      </c>
      <c r="C12" s="64">
        <v>2</v>
      </c>
      <c r="D12" s="64">
        <v>3</v>
      </c>
      <c r="E12" s="64" t="s">
        <v>386</v>
      </c>
      <c r="F12" s="64" t="s">
        <v>387</v>
      </c>
      <c r="G12" s="64">
        <v>5</v>
      </c>
      <c r="H12" s="64">
        <v>6</v>
      </c>
      <c r="I12" s="64" t="s">
        <v>328</v>
      </c>
      <c r="J12" s="64" t="s">
        <v>329</v>
      </c>
      <c r="K12" s="64" t="s">
        <v>330</v>
      </c>
      <c r="L12" s="64" t="s">
        <v>331</v>
      </c>
      <c r="M12" s="64">
        <v>9</v>
      </c>
      <c r="N12" s="64">
        <v>10</v>
      </c>
      <c r="O12" s="64">
        <v>11</v>
      </c>
      <c r="P12" s="64">
        <v>12</v>
      </c>
      <c r="Q12" s="64" t="s">
        <v>254</v>
      </c>
      <c r="R12" s="64" t="s">
        <v>255</v>
      </c>
      <c r="S12" s="64">
        <v>14</v>
      </c>
      <c r="T12" s="64">
        <v>15</v>
      </c>
      <c r="U12" s="64">
        <v>16</v>
      </c>
      <c r="V12" s="64">
        <v>17</v>
      </c>
      <c r="W12" s="65">
        <v>18</v>
      </c>
      <c r="X12" s="65">
        <v>19</v>
      </c>
      <c r="Y12" s="65">
        <v>20</v>
      </c>
      <c r="Z12" s="65">
        <v>21</v>
      </c>
      <c r="AA12" s="64">
        <v>22</v>
      </c>
      <c r="AB12" s="64">
        <v>23</v>
      </c>
      <c r="AC12" s="64">
        <v>24</v>
      </c>
      <c r="AD12" s="64">
        <v>25</v>
      </c>
      <c r="AE12" s="64">
        <v>26</v>
      </c>
      <c r="AF12" s="64">
        <v>27</v>
      </c>
      <c r="AG12" s="64">
        <v>28</v>
      </c>
      <c r="AH12" s="66">
        <v>29</v>
      </c>
      <c r="AI12" s="64">
        <v>30</v>
      </c>
      <c r="AJ12" s="156">
        <v>31</v>
      </c>
      <c r="AK12" s="155">
        <v>32</v>
      </c>
      <c r="AL12" s="65">
        <v>33</v>
      </c>
      <c r="AM12" s="65">
        <v>34</v>
      </c>
      <c r="AN12" s="64">
        <v>35</v>
      </c>
      <c r="AO12" s="364">
        <v>36</v>
      </c>
      <c r="AP12" s="156">
        <v>37</v>
      </c>
    </row>
    <row r="13" spans="1:42" s="23" customFormat="1" ht="16.5" customHeight="1" x14ac:dyDescent="0.3">
      <c r="A13" s="19"/>
      <c r="B13" s="24"/>
      <c r="C13" s="24"/>
      <c r="D13" s="24"/>
      <c r="E13" s="24"/>
      <c r="F13" s="26"/>
      <c r="G13" s="379" t="s">
        <v>7</v>
      </c>
      <c r="H13" s="380"/>
      <c r="I13" s="445" t="s">
        <v>258</v>
      </c>
      <c r="J13" s="381"/>
      <c r="K13" s="382" t="s">
        <v>8</v>
      </c>
      <c r="L13" s="383"/>
      <c r="M13" s="24"/>
      <c r="N13" s="24"/>
      <c r="O13" s="24"/>
      <c r="P13" s="24"/>
      <c r="Q13" s="25"/>
      <c r="R13" s="25" t="s">
        <v>19</v>
      </c>
      <c r="S13" s="25"/>
      <c r="T13" s="25"/>
      <c r="U13" s="24"/>
      <c r="V13" s="26"/>
      <c r="W13" s="29"/>
      <c r="X13" s="32" t="s">
        <v>366</v>
      </c>
      <c r="Y13" s="30"/>
      <c r="Z13" s="31"/>
      <c r="AA13" s="27"/>
      <c r="AB13" s="24"/>
      <c r="AC13" s="24"/>
      <c r="AD13" s="25"/>
      <c r="AE13" s="240"/>
      <c r="AF13" s="240"/>
      <c r="AG13" s="73" t="s">
        <v>45</v>
      </c>
      <c r="AH13" s="74" t="s">
        <v>45</v>
      </c>
      <c r="AI13" s="415" t="s">
        <v>349</v>
      </c>
      <c r="AJ13" s="157"/>
      <c r="AK13" s="417" t="s">
        <v>357</v>
      </c>
      <c r="AL13" s="46"/>
      <c r="AM13" s="416" t="s">
        <v>349</v>
      </c>
      <c r="AN13" s="52"/>
      <c r="AO13" s="365"/>
      <c r="AP13" s="246"/>
    </row>
    <row r="14" spans="1:42" s="5" customFormat="1" ht="64.75" customHeight="1" x14ac:dyDescent="0.35">
      <c r="A14" s="19"/>
      <c r="B14" s="9" t="s">
        <v>252</v>
      </c>
      <c r="C14" s="9" t="s">
        <v>4</v>
      </c>
      <c r="D14" s="9" t="s">
        <v>5</v>
      </c>
      <c r="E14" s="9" t="s">
        <v>6</v>
      </c>
      <c r="F14" s="9" t="s">
        <v>388</v>
      </c>
      <c r="G14" s="9" t="s">
        <v>374</v>
      </c>
      <c r="H14" s="9" t="s">
        <v>333</v>
      </c>
      <c r="I14" s="9" t="s">
        <v>327</v>
      </c>
      <c r="J14" s="9" t="s">
        <v>326</v>
      </c>
      <c r="K14" s="9" t="s">
        <v>325</v>
      </c>
      <c r="L14" s="9" t="s">
        <v>324</v>
      </c>
      <c r="M14" s="9" t="s">
        <v>251</v>
      </c>
      <c r="N14" s="9" t="s">
        <v>13</v>
      </c>
      <c r="O14" s="9" t="s">
        <v>43</v>
      </c>
      <c r="P14" s="9" t="s">
        <v>12</v>
      </c>
      <c r="Q14" s="9" t="s">
        <v>323</v>
      </c>
      <c r="R14" s="405" t="s">
        <v>256</v>
      </c>
      <c r="S14" s="9" t="s">
        <v>20</v>
      </c>
      <c r="T14" s="9" t="s">
        <v>21</v>
      </c>
      <c r="U14" s="9" t="s">
        <v>262</v>
      </c>
      <c r="V14" s="9" t="s">
        <v>347</v>
      </c>
      <c r="W14" s="9" t="s">
        <v>22</v>
      </c>
      <c r="X14" s="9" t="s">
        <v>23</v>
      </c>
      <c r="Y14" s="9" t="s">
        <v>334</v>
      </c>
      <c r="Z14" s="9" t="s">
        <v>335</v>
      </c>
      <c r="AA14" s="9" t="s">
        <v>27</v>
      </c>
      <c r="AB14" s="9" t="s">
        <v>28</v>
      </c>
      <c r="AC14" s="9" t="s">
        <v>30</v>
      </c>
      <c r="AD14" s="9" t="s">
        <v>48</v>
      </c>
      <c r="AE14" s="9" t="s">
        <v>96</v>
      </c>
      <c r="AF14" s="9" t="s">
        <v>332</v>
      </c>
      <c r="AG14" s="9" t="s">
        <v>336</v>
      </c>
      <c r="AH14" s="179" t="s">
        <v>382</v>
      </c>
      <c r="AI14" s="179" t="s">
        <v>355</v>
      </c>
      <c r="AJ14" s="140" t="s">
        <v>315</v>
      </c>
      <c r="AK14" s="47" t="s">
        <v>365</v>
      </c>
      <c r="AL14" s="47" t="s">
        <v>34</v>
      </c>
      <c r="AM14" s="42" t="s">
        <v>350</v>
      </c>
      <c r="AN14" s="42" t="s">
        <v>363</v>
      </c>
      <c r="AO14" s="366" t="s">
        <v>38</v>
      </c>
      <c r="AP14" s="247" t="s">
        <v>313</v>
      </c>
    </row>
    <row r="15" spans="1:42" s="19" customFormat="1" ht="17.25" customHeight="1" x14ac:dyDescent="0.35">
      <c r="B15" s="22" t="s">
        <v>346</v>
      </c>
      <c r="C15" s="20"/>
      <c r="D15" s="20"/>
      <c r="E15" s="20"/>
      <c r="F15" s="20"/>
      <c r="G15" s="20"/>
      <c r="H15" s="20"/>
      <c r="I15" s="20"/>
      <c r="J15" s="20"/>
      <c r="K15" s="20"/>
      <c r="L15" s="20"/>
      <c r="M15" s="238" t="s">
        <v>235</v>
      </c>
      <c r="N15" s="20"/>
      <c r="O15" s="20"/>
      <c r="P15" s="20"/>
      <c r="Q15" s="404" t="s">
        <v>235</v>
      </c>
      <c r="R15" s="239" t="str">
        <f>VLOOKUP($Q$15:$Q$1012,Data1!$23:$25,2,FALSE)</f>
        <v>Answer 13a</v>
      </c>
      <c r="S15" s="22" t="s">
        <v>257</v>
      </c>
      <c r="T15" s="22" t="s">
        <v>257</v>
      </c>
      <c r="U15" s="20"/>
      <c r="V15" s="20"/>
      <c r="W15" s="20"/>
      <c r="X15" s="20"/>
      <c r="Y15" s="20"/>
      <c r="Z15" s="20"/>
      <c r="AA15" s="20"/>
      <c r="AB15" s="20"/>
      <c r="AC15" s="20"/>
      <c r="AD15" s="49"/>
      <c r="AE15" s="22" t="s">
        <v>257</v>
      </c>
      <c r="AF15" s="22" t="s">
        <v>257</v>
      </c>
      <c r="AG15" s="37"/>
      <c r="AH15" s="37"/>
      <c r="AI15" s="180" t="s">
        <v>235</v>
      </c>
      <c r="AJ15" s="158"/>
      <c r="AK15" s="137"/>
      <c r="AL15" s="37"/>
      <c r="AM15" s="180" t="s">
        <v>235</v>
      </c>
      <c r="AN15" s="37"/>
      <c r="AO15" s="360"/>
      <c r="AP15" s="313" t="s">
        <v>235</v>
      </c>
    </row>
    <row r="16" spans="1:42" s="19" customFormat="1" ht="17.25" customHeight="1" x14ac:dyDescent="0.35">
      <c r="B16" s="22" t="s">
        <v>346</v>
      </c>
      <c r="C16" s="20"/>
      <c r="D16" s="20"/>
      <c r="E16" s="20"/>
      <c r="F16" s="20"/>
      <c r="G16" s="20"/>
      <c r="H16" s="20"/>
      <c r="I16" s="20"/>
      <c r="J16" s="20"/>
      <c r="K16" s="20"/>
      <c r="L16" s="20"/>
      <c r="M16" s="238" t="s">
        <v>235</v>
      </c>
      <c r="N16" s="20"/>
      <c r="O16" s="20"/>
      <c r="P16" s="20"/>
      <c r="Q16" s="404" t="s">
        <v>235</v>
      </c>
      <c r="R16" s="239" t="str">
        <f>VLOOKUP($Q$15:$Q$1012,Data1!$23:$25,2,FALSE)</f>
        <v>Answer 13a</v>
      </c>
      <c r="S16" s="22"/>
      <c r="T16" s="22"/>
      <c r="U16" s="20"/>
      <c r="V16" s="20"/>
      <c r="W16" s="20"/>
      <c r="X16" s="20"/>
      <c r="Y16" s="20"/>
      <c r="Z16" s="20"/>
      <c r="AA16" s="20"/>
      <c r="AB16" s="20"/>
      <c r="AC16" s="20"/>
      <c r="AD16" s="49"/>
      <c r="AE16" s="22"/>
      <c r="AF16" s="22"/>
      <c r="AG16" s="37"/>
      <c r="AH16" s="37"/>
      <c r="AI16" s="180" t="s">
        <v>235</v>
      </c>
      <c r="AJ16" s="158"/>
      <c r="AK16" s="137"/>
      <c r="AL16" s="37"/>
      <c r="AM16" s="180" t="s">
        <v>235</v>
      </c>
      <c r="AN16" s="37"/>
      <c r="AO16" s="360"/>
      <c r="AP16" s="313" t="s">
        <v>235</v>
      </c>
    </row>
    <row r="17" spans="2:42" s="19" customFormat="1" ht="17.25" customHeight="1" x14ac:dyDescent="0.35">
      <c r="B17" s="22" t="s">
        <v>346</v>
      </c>
      <c r="C17" s="20"/>
      <c r="D17" s="20"/>
      <c r="E17" s="20"/>
      <c r="F17" s="20"/>
      <c r="G17" s="20"/>
      <c r="H17" s="20"/>
      <c r="I17" s="20"/>
      <c r="J17" s="20"/>
      <c r="K17" s="20"/>
      <c r="L17" s="20"/>
      <c r="M17" s="238" t="s">
        <v>235</v>
      </c>
      <c r="N17" s="20"/>
      <c r="O17" s="20"/>
      <c r="P17" s="20"/>
      <c r="Q17" s="404" t="s">
        <v>235</v>
      </c>
      <c r="R17" s="239" t="str">
        <f>VLOOKUP($Q$15:$Q$1012,Data1!$23:$25,2,FALSE)</f>
        <v>Answer 13a</v>
      </c>
      <c r="S17" s="22"/>
      <c r="T17" s="22"/>
      <c r="U17" s="20"/>
      <c r="V17" s="20"/>
      <c r="W17" s="20"/>
      <c r="X17" s="20"/>
      <c r="Y17" s="20"/>
      <c r="Z17" s="20"/>
      <c r="AA17" s="20"/>
      <c r="AB17" s="20"/>
      <c r="AC17" s="20"/>
      <c r="AD17" s="49"/>
      <c r="AE17" s="22"/>
      <c r="AF17" s="22"/>
      <c r="AG17" s="37"/>
      <c r="AH17" s="37"/>
      <c r="AI17" s="180" t="s">
        <v>235</v>
      </c>
      <c r="AJ17" s="158"/>
      <c r="AK17" s="137"/>
      <c r="AL17" s="37"/>
      <c r="AM17" s="180" t="s">
        <v>235</v>
      </c>
      <c r="AN17" s="37"/>
      <c r="AO17" s="360"/>
      <c r="AP17" s="313" t="s">
        <v>235</v>
      </c>
    </row>
    <row r="18" spans="2:42" s="19" customFormat="1" ht="17.25" customHeight="1" x14ac:dyDescent="0.35">
      <c r="B18" s="22" t="s">
        <v>346</v>
      </c>
      <c r="C18" s="20"/>
      <c r="D18" s="20"/>
      <c r="E18" s="20"/>
      <c r="F18" s="20"/>
      <c r="G18" s="20"/>
      <c r="H18" s="20"/>
      <c r="I18" s="20"/>
      <c r="J18" s="20"/>
      <c r="K18" s="20"/>
      <c r="L18" s="20"/>
      <c r="M18" s="238" t="s">
        <v>235</v>
      </c>
      <c r="N18" s="20"/>
      <c r="O18" s="20"/>
      <c r="P18" s="20"/>
      <c r="Q18" s="404" t="s">
        <v>235</v>
      </c>
      <c r="R18" s="239" t="str">
        <f>VLOOKUP($Q$15:$Q$1012,Data1!$23:$25,2,FALSE)</f>
        <v>Answer 13a</v>
      </c>
      <c r="S18" s="22"/>
      <c r="T18" s="22"/>
      <c r="U18" s="20"/>
      <c r="V18" s="20"/>
      <c r="W18" s="20"/>
      <c r="X18" s="20"/>
      <c r="Y18" s="20"/>
      <c r="Z18" s="20"/>
      <c r="AA18" s="20"/>
      <c r="AB18" s="20"/>
      <c r="AC18" s="20"/>
      <c r="AD18" s="49"/>
      <c r="AE18" s="22"/>
      <c r="AF18" s="22"/>
      <c r="AG18" s="37"/>
      <c r="AH18" s="37"/>
      <c r="AI18" s="180" t="s">
        <v>235</v>
      </c>
      <c r="AJ18" s="158"/>
      <c r="AK18" s="137"/>
      <c r="AL18" s="37"/>
      <c r="AM18" s="180" t="s">
        <v>235</v>
      </c>
      <c r="AN18" s="37"/>
      <c r="AO18" s="360"/>
      <c r="AP18" s="313" t="s">
        <v>235</v>
      </c>
    </row>
    <row r="19" spans="2:42" s="19" customFormat="1" ht="17.25" customHeight="1" x14ac:dyDescent="0.35">
      <c r="B19" s="22" t="s">
        <v>346</v>
      </c>
      <c r="C19" s="20"/>
      <c r="D19" s="20"/>
      <c r="E19" s="20"/>
      <c r="F19" s="20"/>
      <c r="G19" s="20"/>
      <c r="H19" s="20"/>
      <c r="I19" s="20"/>
      <c r="J19" s="20"/>
      <c r="K19" s="20"/>
      <c r="L19" s="20"/>
      <c r="M19" s="238" t="s">
        <v>235</v>
      </c>
      <c r="N19" s="20"/>
      <c r="O19" s="20"/>
      <c r="P19" s="20"/>
      <c r="Q19" s="404" t="s">
        <v>235</v>
      </c>
      <c r="R19" s="239" t="str">
        <f>VLOOKUP($Q$15:$Q$1012,Data1!$23:$25,2,FALSE)</f>
        <v>Answer 13a</v>
      </c>
      <c r="S19" s="22"/>
      <c r="T19" s="22"/>
      <c r="U19" s="20"/>
      <c r="V19" s="20"/>
      <c r="W19" s="20"/>
      <c r="X19" s="20"/>
      <c r="Y19" s="20"/>
      <c r="Z19" s="20"/>
      <c r="AA19" s="20"/>
      <c r="AB19" s="20"/>
      <c r="AC19" s="20"/>
      <c r="AD19" s="49"/>
      <c r="AE19" s="22"/>
      <c r="AF19" s="22"/>
      <c r="AG19" s="37"/>
      <c r="AH19" s="37"/>
      <c r="AI19" s="180" t="s">
        <v>235</v>
      </c>
      <c r="AJ19" s="158"/>
      <c r="AK19" s="137"/>
      <c r="AL19" s="37"/>
      <c r="AM19" s="180" t="s">
        <v>235</v>
      </c>
      <c r="AN19" s="37"/>
      <c r="AO19" s="360"/>
      <c r="AP19" s="313" t="s">
        <v>235</v>
      </c>
    </row>
    <row r="20" spans="2:42" s="19" customFormat="1" ht="17.25" customHeight="1" x14ac:dyDescent="0.35">
      <c r="B20" s="22" t="s">
        <v>346</v>
      </c>
      <c r="C20" s="20"/>
      <c r="D20" s="20"/>
      <c r="E20" s="20"/>
      <c r="F20" s="20"/>
      <c r="G20" s="20"/>
      <c r="H20" s="20"/>
      <c r="I20" s="20"/>
      <c r="J20" s="20"/>
      <c r="K20" s="20"/>
      <c r="L20" s="20"/>
      <c r="M20" s="238" t="s">
        <v>235</v>
      </c>
      <c r="N20" s="20"/>
      <c r="O20" s="20"/>
      <c r="P20" s="20"/>
      <c r="Q20" s="404" t="s">
        <v>235</v>
      </c>
      <c r="R20" s="239" t="str">
        <f>VLOOKUP($Q$15:$Q$1012,Data1!$23:$25,2,FALSE)</f>
        <v>Answer 13a</v>
      </c>
      <c r="S20" s="22"/>
      <c r="T20" s="22"/>
      <c r="U20" s="20"/>
      <c r="V20" s="20"/>
      <c r="W20" s="20"/>
      <c r="X20" s="20"/>
      <c r="Y20" s="20"/>
      <c r="Z20" s="20"/>
      <c r="AA20" s="20"/>
      <c r="AB20" s="20"/>
      <c r="AC20" s="20"/>
      <c r="AD20" s="49"/>
      <c r="AE20" s="22"/>
      <c r="AF20" s="22"/>
      <c r="AG20" s="37"/>
      <c r="AH20" s="37"/>
      <c r="AI20" s="180" t="s">
        <v>235</v>
      </c>
      <c r="AJ20" s="158"/>
      <c r="AK20" s="137"/>
      <c r="AL20" s="37"/>
      <c r="AM20" s="180" t="s">
        <v>235</v>
      </c>
      <c r="AN20" s="37"/>
      <c r="AO20" s="360"/>
      <c r="AP20" s="313" t="s">
        <v>235</v>
      </c>
    </row>
    <row r="21" spans="2:42" s="19" customFormat="1" ht="17.25" customHeight="1" x14ac:dyDescent="0.35">
      <c r="B21" s="22" t="s">
        <v>346</v>
      </c>
      <c r="C21" s="20"/>
      <c r="D21" s="20"/>
      <c r="E21" s="20"/>
      <c r="F21" s="20"/>
      <c r="G21" s="20"/>
      <c r="H21" s="20"/>
      <c r="I21" s="20"/>
      <c r="J21" s="20"/>
      <c r="K21" s="20"/>
      <c r="L21" s="20"/>
      <c r="M21" s="238" t="s">
        <v>235</v>
      </c>
      <c r="N21" s="20"/>
      <c r="O21" s="20"/>
      <c r="P21" s="20"/>
      <c r="Q21" s="404" t="s">
        <v>235</v>
      </c>
      <c r="R21" s="239" t="str">
        <f>VLOOKUP($Q$15:$Q$1012,Data1!$23:$25,2,FALSE)</f>
        <v>Answer 13a</v>
      </c>
      <c r="S21" s="22"/>
      <c r="T21" s="22"/>
      <c r="U21" s="20"/>
      <c r="V21" s="20"/>
      <c r="W21" s="20"/>
      <c r="X21" s="20"/>
      <c r="Y21" s="20"/>
      <c r="Z21" s="20"/>
      <c r="AA21" s="20"/>
      <c r="AB21" s="20"/>
      <c r="AC21" s="20"/>
      <c r="AD21" s="49"/>
      <c r="AE21" s="22"/>
      <c r="AF21" s="22"/>
      <c r="AG21" s="37"/>
      <c r="AH21" s="37"/>
      <c r="AI21" s="180" t="s">
        <v>235</v>
      </c>
      <c r="AJ21" s="158"/>
      <c r="AK21" s="137"/>
      <c r="AL21" s="37"/>
      <c r="AM21" s="180" t="s">
        <v>235</v>
      </c>
      <c r="AN21" s="37"/>
      <c r="AO21" s="360"/>
      <c r="AP21" s="313" t="s">
        <v>235</v>
      </c>
    </row>
    <row r="22" spans="2:42" s="19" customFormat="1" ht="17.25" customHeight="1" x14ac:dyDescent="0.35">
      <c r="B22" s="22" t="s">
        <v>346</v>
      </c>
      <c r="C22" s="20"/>
      <c r="D22" s="20"/>
      <c r="E22" s="20"/>
      <c r="F22" s="20"/>
      <c r="G22" s="20"/>
      <c r="H22" s="20"/>
      <c r="I22" s="20"/>
      <c r="J22" s="20"/>
      <c r="K22" s="20"/>
      <c r="L22" s="20"/>
      <c r="M22" s="238" t="s">
        <v>235</v>
      </c>
      <c r="N22" s="20"/>
      <c r="O22" s="20"/>
      <c r="P22" s="20"/>
      <c r="Q22" s="404" t="s">
        <v>235</v>
      </c>
      <c r="R22" s="239" t="str">
        <f>VLOOKUP($Q$15:$Q$1012,Data1!$23:$25,2,FALSE)</f>
        <v>Answer 13a</v>
      </c>
      <c r="S22" s="22"/>
      <c r="T22" s="22"/>
      <c r="U22" s="20"/>
      <c r="V22" s="20"/>
      <c r="W22" s="20"/>
      <c r="X22" s="20"/>
      <c r="Y22" s="20"/>
      <c r="Z22" s="20"/>
      <c r="AA22" s="20"/>
      <c r="AB22" s="20"/>
      <c r="AC22" s="20"/>
      <c r="AD22" s="49"/>
      <c r="AE22" s="22"/>
      <c r="AF22" s="22"/>
      <c r="AG22" s="37"/>
      <c r="AH22" s="37"/>
      <c r="AI22" s="180" t="s">
        <v>235</v>
      </c>
      <c r="AJ22" s="158"/>
      <c r="AK22" s="137"/>
      <c r="AL22" s="37"/>
      <c r="AM22" s="180" t="s">
        <v>235</v>
      </c>
      <c r="AN22" s="37"/>
      <c r="AO22" s="360"/>
      <c r="AP22" s="313" t="s">
        <v>235</v>
      </c>
    </row>
    <row r="23" spans="2:42" s="19" customFormat="1" ht="17.25" customHeight="1" x14ac:dyDescent="0.35">
      <c r="B23" s="22" t="s">
        <v>346</v>
      </c>
      <c r="C23" s="20"/>
      <c r="D23" s="20"/>
      <c r="E23" s="20"/>
      <c r="F23" s="20"/>
      <c r="G23" s="20"/>
      <c r="H23" s="20"/>
      <c r="I23" s="20"/>
      <c r="J23" s="20"/>
      <c r="K23" s="20"/>
      <c r="L23" s="20"/>
      <c r="M23" s="238" t="s">
        <v>235</v>
      </c>
      <c r="N23" s="20"/>
      <c r="O23" s="20"/>
      <c r="P23" s="20"/>
      <c r="Q23" s="404" t="s">
        <v>235</v>
      </c>
      <c r="R23" s="239" t="str">
        <f>VLOOKUP($Q$15:$Q$1012,Data1!$23:$25,2,FALSE)</f>
        <v>Answer 13a</v>
      </c>
      <c r="S23" s="22"/>
      <c r="T23" s="22"/>
      <c r="U23" s="20"/>
      <c r="V23" s="20"/>
      <c r="W23" s="20"/>
      <c r="X23" s="20"/>
      <c r="Y23" s="20"/>
      <c r="Z23" s="20"/>
      <c r="AA23" s="20"/>
      <c r="AB23" s="20"/>
      <c r="AC23" s="20"/>
      <c r="AD23" s="49"/>
      <c r="AE23" s="22"/>
      <c r="AF23" s="22"/>
      <c r="AG23" s="37"/>
      <c r="AH23" s="37"/>
      <c r="AI23" s="180" t="s">
        <v>235</v>
      </c>
      <c r="AJ23" s="158"/>
      <c r="AK23" s="137"/>
      <c r="AL23" s="37"/>
      <c r="AM23" s="180" t="s">
        <v>235</v>
      </c>
      <c r="AN23" s="37"/>
      <c r="AO23" s="360"/>
      <c r="AP23" s="313" t="s">
        <v>235</v>
      </c>
    </row>
    <row r="24" spans="2:42" s="19" customFormat="1" ht="17.25" customHeight="1" x14ac:dyDescent="0.35">
      <c r="B24" s="22" t="s">
        <v>346</v>
      </c>
      <c r="C24" s="20"/>
      <c r="D24" s="20"/>
      <c r="E24" s="20"/>
      <c r="F24" s="20"/>
      <c r="G24" s="20"/>
      <c r="H24" s="20"/>
      <c r="I24" s="20"/>
      <c r="J24" s="20"/>
      <c r="K24" s="20"/>
      <c r="L24" s="20"/>
      <c r="M24" s="238" t="s">
        <v>235</v>
      </c>
      <c r="N24" s="20"/>
      <c r="O24" s="20"/>
      <c r="P24" s="20"/>
      <c r="Q24" s="404" t="s">
        <v>235</v>
      </c>
      <c r="R24" s="239" t="str">
        <f>VLOOKUP($Q$15:$Q$1012,Data1!$23:$25,2,FALSE)</f>
        <v>Answer 13a</v>
      </c>
      <c r="S24" s="22"/>
      <c r="T24" s="22"/>
      <c r="U24" s="20"/>
      <c r="V24" s="20"/>
      <c r="W24" s="20"/>
      <c r="X24" s="20"/>
      <c r="Y24" s="20"/>
      <c r="Z24" s="20"/>
      <c r="AA24" s="20"/>
      <c r="AB24" s="20"/>
      <c r="AC24" s="20"/>
      <c r="AD24" s="49"/>
      <c r="AE24" s="22"/>
      <c r="AF24" s="22"/>
      <c r="AG24" s="37"/>
      <c r="AH24" s="37"/>
      <c r="AI24" s="180" t="s">
        <v>235</v>
      </c>
      <c r="AJ24" s="158"/>
      <c r="AK24" s="137"/>
      <c r="AL24" s="37"/>
      <c r="AM24" s="180" t="s">
        <v>235</v>
      </c>
      <c r="AN24" s="37"/>
      <c r="AO24" s="360"/>
      <c r="AP24" s="313" t="s">
        <v>235</v>
      </c>
    </row>
    <row r="25" spans="2:42" s="19" customFormat="1" ht="17.25" customHeight="1" x14ac:dyDescent="0.35">
      <c r="B25" s="22" t="s">
        <v>346</v>
      </c>
      <c r="C25" s="20"/>
      <c r="D25" s="20"/>
      <c r="E25" s="20"/>
      <c r="F25" s="20"/>
      <c r="G25" s="20"/>
      <c r="H25" s="20"/>
      <c r="I25" s="20"/>
      <c r="J25" s="20"/>
      <c r="K25" s="20"/>
      <c r="L25" s="20"/>
      <c r="M25" s="238" t="s">
        <v>235</v>
      </c>
      <c r="N25" s="20"/>
      <c r="O25" s="20"/>
      <c r="P25" s="20"/>
      <c r="Q25" s="404" t="s">
        <v>235</v>
      </c>
      <c r="R25" s="239" t="str">
        <f>VLOOKUP($Q$15:$Q$1012,Data1!$23:$25,2,FALSE)</f>
        <v>Answer 13a</v>
      </c>
      <c r="S25" s="22"/>
      <c r="T25" s="22"/>
      <c r="U25" s="20"/>
      <c r="V25" s="20"/>
      <c r="W25" s="20"/>
      <c r="X25" s="20"/>
      <c r="Y25" s="20"/>
      <c r="Z25" s="20"/>
      <c r="AA25" s="20"/>
      <c r="AB25" s="20"/>
      <c r="AC25" s="20"/>
      <c r="AD25" s="49"/>
      <c r="AE25" s="22"/>
      <c r="AF25" s="22"/>
      <c r="AG25" s="37"/>
      <c r="AH25" s="37"/>
      <c r="AI25" s="180" t="s">
        <v>235</v>
      </c>
      <c r="AJ25" s="158"/>
      <c r="AK25" s="137"/>
      <c r="AL25" s="37"/>
      <c r="AM25" s="180" t="s">
        <v>235</v>
      </c>
      <c r="AN25" s="37"/>
      <c r="AO25" s="360"/>
      <c r="AP25" s="313" t="s">
        <v>235</v>
      </c>
    </row>
    <row r="26" spans="2:42" s="19" customFormat="1" ht="17.25" customHeight="1" x14ac:dyDescent="0.35">
      <c r="B26" s="22" t="s">
        <v>346</v>
      </c>
      <c r="C26" s="20"/>
      <c r="D26" s="20"/>
      <c r="E26" s="20"/>
      <c r="F26" s="20"/>
      <c r="G26" s="20"/>
      <c r="H26" s="20"/>
      <c r="I26" s="20"/>
      <c r="J26" s="20"/>
      <c r="K26" s="20"/>
      <c r="L26" s="20"/>
      <c r="M26" s="238" t="s">
        <v>235</v>
      </c>
      <c r="N26" s="20"/>
      <c r="O26" s="20"/>
      <c r="P26" s="20"/>
      <c r="Q26" s="404" t="s">
        <v>235</v>
      </c>
      <c r="R26" s="239" t="str">
        <f>VLOOKUP($Q$15:$Q$1012,Data1!$23:$25,2,FALSE)</f>
        <v>Answer 13a</v>
      </c>
      <c r="S26" s="22"/>
      <c r="T26" s="22"/>
      <c r="U26" s="20"/>
      <c r="V26" s="20"/>
      <c r="W26" s="20"/>
      <c r="X26" s="20"/>
      <c r="Y26" s="20"/>
      <c r="Z26" s="20"/>
      <c r="AA26" s="20"/>
      <c r="AB26" s="20"/>
      <c r="AC26" s="20"/>
      <c r="AD26" s="49"/>
      <c r="AE26" s="22"/>
      <c r="AF26" s="22"/>
      <c r="AG26" s="37"/>
      <c r="AH26" s="37"/>
      <c r="AI26" s="180" t="s">
        <v>235</v>
      </c>
      <c r="AJ26" s="158"/>
      <c r="AK26" s="137"/>
      <c r="AL26" s="37"/>
      <c r="AM26" s="180" t="s">
        <v>235</v>
      </c>
      <c r="AN26" s="37"/>
      <c r="AO26" s="360"/>
      <c r="AP26" s="313" t="s">
        <v>235</v>
      </c>
    </row>
    <row r="27" spans="2:42" s="19" customFormat="1" ht="17.25" customHeight="1" x14ac:dyDescent="0.35">
      <c r="B27" s="22" t="s">
        <v>346</v>
      </c>
      <c r="C27" s="21"/>
      <c r="D27" s="20"/>
      <c r="E27" s="20"/>
      <c r="F27" s="20"/>
      <c r="G27" s="20"/>
      <c r="H27" s="20"/>
      <c r="I27" s="20"/>
      <c r="J27" s="20"/>
      <c r="K27" s="20"/>
      <c r="L27" s="20"/>
      <c r="M27" s="238" t="s">
        <v>235</v>
      </c>
      <c r="N27" s="20"/>
      <c r="O27" s="20"/>
      <c r="P27" s="20"/>
      <c r="Q27" s="404" t="s">
        <v>235</v>
      </c>
      <c r="R27" s="239" t="str">
        <f>VLOOKUP($Q$15:$Q$1012,Data1!$23:$25,2,FALSE)</f>
        <v>Answer 13a</v>
      </c>
      <c r="S27" s="22"/>
      <c r="T27" s="22"/>
      <c r="U27" s="20"/>
      <c r="V27" s="20"/>
      <c r="W27" s="20"/>
      <c r="X27" s="20"/>
      <c r="Y27" s="20"/>
      <c r="Z27" s="20"/>
      <c r="AA27" s="20"/>
      <c r="AB27" s="20"/>
      <c r="AC27" s="20"/>
      <c r="AD27" s="49"/>
      <c r="AE27" s="22"/>
      <c r="AF27" s="22"/>
      <c r="AG27" s="37"/>
      <c r="AH27" s="37"/>
      <c r="AI27" s="180" t="s">
        <v>235</v>
      </c>
      <c r="AJ27" s="158"/>
      <c r="AK27" s="137"/>
      <c r="AL27" s="37"/>
      <c r="AM27" s="180" t="s">
        <v>235</v>
      </c>
      <c r="AN27" s="37"/>
      <c r="AO27" s="360"/>
      <c r="AP27" s="313" t="s">
        <v>235</v>
      </c>
    </row>
    <row r="28" spans="2:42" s="19" customFormat="1" ht="17.25" customHeight="1" x14ac:dyDescent="0.35">
      <c r="B28" s="22" t="s">
        <v>346</v>
      </c>
      <c r="C28" s="21"/>
      <c r="D28" s="20"/>
      <c r="E28" s="20"/>
      <c r="F28" s="20"/>
      <c r="G28" s="20"/>
      <c r="H28" s="20"/>
      <c r="I28" s="20"/>
      <c r="J28" s="20"/>
      <c r="K28" s="20"/>
      <c r="L28" s="20"/>
      <c r="M28" s="238" t="s">
        <v>235</v>
      </c>
      <c r="N28" s="20"/>
      <c r="O28" s="20"/>
      <c r="P28" s="20"/>
      <c r="Q28" s="404" t="s">
        <v>235</v>
      </c>
      <c r="R28" s="239" t="str">
        <f>VLOOKUP($Q$15:$Q$1012,Data1!$23:$25,2,FALSE)</f>
        <v>Answer 13a</v>
      </c>
      <c r="S28" s="22"/>
      <c r="T28" s="22"/>
      <c r="U28" s="20"/>
      <c r="V28" s="20"/>
      <c r="W28" s="20"/>
      <c r="X28" s="20"/>
      <c r="Y28" s="20"/>
      <c r="Z28" s="20"/>
      <c r="AA28" s="20"/>
      <c r="AB28" s="20"/>
      <c r="AC28" s="20"/>
      <c r="AD28" s="49"/>
      <c r="AE28" s="22"/>
      <c r="AF28" s="22"/>
      <c r="AG28" s="38"/>
      <c r="AH28" s="38"/>
      <c r="AI28" s="180" t="s">
        <v>235</v>
      </c>
      <c r="AJ28" s="159"/>
      <c r="AK28" s="143"/>
      <c r="AL28" s="37"/>
      <c r="AM28" s="180" t="s">
        <v>235</v>
      </c>
      <c r="AN28" s="38"/>
      <c r="AO28" s="361"/>
      <c r="AP28" s="313" t="s">
        <v>235</v>
      </c>
    </row>
    <row r="29" spans="2:42" s="19" customFormat="1" ht="17.25" customHeight="1" x14ac:dyDescent="0.35">
      <c r="B29" s="22" t="s">
        <v>346</v>
      </c>
      <c r="C29" s="21"/>
      <c r="D29" s="20"/>
      <c r="E29" s="20"/>
      <c r="F29" s="20"/>
      <c r="G29" s="20"/>
      <c r="H29" s="20"/>
      <c r="I29" s="20"/>
      <c r="J29" s="20"/>
      <c r="K29" s="20"/>
      <c r="L29" s="20"/>
      <c r="M29" s="238" t="s">
        <v>235</v>
      </c>
      <c r="N29" s="20"/>
      <c r="O29" s="20"/>
      <c r="P29" s="20"/>
      <c r="Q29" s="404" t="s">
        <v>235</v>
      </c>
      <c r="R29" s="239" t="str">
        <f>VLOOKUP($Q$15:$Q$1012,Data1!$23:$25,2,FALSE)</f>
        <v>Answer 13a</v>
      </c>
      <c r="S29" s="411"/>
      <c r="T29" s="22"/>
      <c r="U29" s="20"/>
      <c r="V29" s="20"/>
      <c r="W29" s="20"/>
      <c r="X29" s="20"/>
      <c r="Y29" s="20"/>
      <c r="Z29" s="20"/>
      <c r="AA29" s="20"/>
      <c r="AB29" s="20"/>
      <c r="AC29" s="20"/>
      <c r="AD29" s="49"/>
      <c r="AE29" s="22"/>
      <c r="AF29" s="22"/>
      <c r="AG29" s="38"/>
      <c r="AH29" s="38"/>
      <c r="AI29" s="180" t="s">
        <v>235</v>
      </c>
      <c r="AJ29" s="159"/>
      <c r="AK29" s="143"/>
      <c r="AL29" s="37"/>
      <c r="AM29" s="180" t="s">
        <v>235</v>
      </c>
      <c r="AN29" s="38"/>
      <c r="AO29" s="361"/>
      <c r="AP29" s="313" t="s">
        <v>235</v>
      </c>
    </row>
    <row r="30" spans="2:42" s="19" customFormat="1" ht="12.75" customHeight="1" thickBot="1" x14ac:dyDescent="0.4">
      <c r="B30" s="476" t="s">
        <v>378</v>
      </c>
      <c r="C30" s="459"/>
      <c r="D30" s="459"/>
      <c r="E30" s="459"/>
      <c r="F30" s="459"/>
      <c r="G30" s="459"/>
      <c r="H30" s="459"/>
      <c r="I30" s="459"/>
      <c r="J30" s="459"/>
      <c r="K30" s="459"/>
      <c r="L30" s="459"/>
      <c r="M30" s="460"/>
      <c r="N30" s="459"/>
      <c r="O30" s="459"/>
      <c r="P30" s="459"/>
      <c r="Q30" s="461"/>
      <c r="R30" s="460"/>
      <c r="S30" s="461"/>
      <c r="T30" s="461"/>
      <c r="U30" s="459"/>
      <c r="V30" s="459"/>
      <c r="W30" s="459"/>
      <c r="X30" s="459"/>
      <c r="Y30" s="459"/>
      <c r="Z30" s="459"/>
      <c r="AA30" s="459"/>
      <c r="AB30" s="459"/>
      <c r="AC30" s="459"/>
      <c r="AD30" s="463"/>
      <c r="AE30" s="461"/>
      <c r="AF30" s="461"/>
      <c r="AG30" s="462"/>
      <c r="AH30" s="462"/>
      <c r="AI30" s="464"/>
      <c r="AJ30" s="475"/>
      <c r="AK30" s="462"/>
      <c r="AL30" s="462"/>
      <c r="AM30" s="464"/>
      <c r="AN30" s="462"/>
      <c r="AO30" s="463"/>
      <c r="AP30" s="466"/>
    </row>
    <row r="31" spans="2:42" s="19" customFormat="1" ht="17.25" customHeight="1" thickBot="1" x14ac:dyDescent="0.4">
      <c r="B31" s="35" t="s">
        <v>32</v>
      </c>
      <c r="C31" s="410">
        <f>COUNTA(C15:C29)</f>
        <v>0</v>
      </c>
      <c r="D31" s="40"/>
      <c r="E31" s="40"/>
      <c r="F31" s="40"/>
      <c r="G31" s="40"/>
      <c r="H31" s="40"/>
      <c r="I31" s="40"/>
      <c r="J31" s="40"/>
      <c r="K31" s="40"/>
      <c r="L31" s="40"/>
      <c r="M31" s="231"/>
      <c r="N31" s="40"/>
      <c r="O31" s="40"/>
      <c r="P31" s="40"/>
      <c r="Q31" s="40"/>
      <c r="R31" s="231"/>
      <c r="S31" s="231"/>
      <c r="T31" s="231"/>
      <c r="U31" s="40"/>
      <c r="V31" s="40"/>
      <c r="W31" s="40"/>
      <c r="X31" s="40"/>
      <c r="Y31" s="40"/>
      <c r="Z31" s="40"/>
      <c r="AA31" s="40"/>
      <c r="AB31" s="40"/>
      <c r="AC31" s="40"/>
      <c r="AD31" s="85"/>
      <c r="AE31" s="231"/>
      <c r="AF31" s="412" t="s">
        <v>35</v>
      </c>
      <c r="AG31" s="39">
        <f>SUM(AG15:AG29)</f>
        <v>0</v>
      </c>
      <c r="AH31" s="44">
        <f>SUM(AH15:AH29)</f>
        <v>0</v>
      </c>
      <c r="AI31" s="183"/>
      <c r="AJ31" s="36" t="s">
        <v>35</v>
      </c>
      <c r="AK31" s="44">
        <f>SUM(AK15:AK29)</f>
        <v>0</v>
      </c>
      <c r="AL31" s="51"/>
      <c r="AM31" s="36" t="s">
        <v>35</v>
      </c>
      <c r="AN31" s="44">
        <f>SUM(AN15:AN29)</f>
        <v>0</v>
      </c>
      <c r="AO31" s="362"/>
      <c r="AP31" s="168"/>
    </row>
    <row r="32" spans="2:42" s="19" customFormat="1" x14ac:dyDescent="0.25">
      <c r="M32" s="232"/>
      <c r="R32" s="232"/>
      <c r="S32" s="232"/>
      <c r="T32" s="232"/>
      <c r="AD32" s="50"/>
      <c r="AE32" s="234"/>
      <c r="AF32" s="232"/>
      <c r="AH32" s="71"/>
      <c r="AJ32" s="149"/>
      <c r="AK32" s="43"/>
      <c r="AL32" s="43"/>
      <c r="AM32" s="43"/>
      <c r="AN32" s="43"/>
      <c r="AO32" s="50"/>
      <c r="AP32" s="43"/>
    </row>
    <row r="33" spans="2:42" s="19" customFormat="1" x14ac:dyDescent="0.25">
      <c r="M33" s="232"/>
      <c r="N33" s="241" t="s">
        <v>259</v>
      </c>
      <c r="O33" s="241" t="s">
        <v>260</v>
      </c>
      <c r="P33" s="241" t="s">
        <v>261</v>
      </c>
      <c r="R33" s="232"/>
      <c r="S33" s="232"/>
      <c r="T33" s="232"/>
      <c r="U33" s="241"/>
      <c r="V33" s="241"/>
      <c r="AD33" s="50"/>
      <c r="AE33" s="234"/>
      <c r="AF33" s="232"/>
      <c r="AH33" s="71"/>
      <c r="AJ33" s="149"/>
      <c r="AK33" s="43"/>
      <c r="AL33" s="43"/>
      <c r="AM33" s="43"/>
      <c r="AN33" s="43"/>
      <c r="AO33" s="50"/>
      <c r="AP33" s="43"/>
    </row>
    <row r="34" spans="2:42" s="19" customFormat="1" ht="14.25" customHeight="1" x14ac:dyDescent="0.25">
      <c r="M34" s="232"/>
      <c r="N34" s="242" t="s">
        <v>14</v>
      </c>
      <c r="O34" s="242" t="s">
        <v>44</v>
      </c>
      <c r="P34" s="242" t="s">
        <v>18</v>
      </c>
      <c r="R34" s="232"/>
      <c r="S34" s="232"/>
      <c r="T34" s="232"/>
      <c r="AD34" s="50"/>
      <c r="AE34" s="234"/>
      <c r="AF34" s="232"/>
      <c r="AH34" s="71"/>
      <c r="AJ34" s="149"/>
      <c r="AK34" s="43"/>
      <c r="AL34" s="43"/>
      <c r="AM34" s="43"/>
      <c r="AN34" s="43"/>
      <c r="AO34" s="50"/>
      <c r="AP34" s="43"/>
    </row>
    <row r="35" spans="2:42" s="67" customFormat="1" ht="16.5" customHeight="1" x14ac:dyDescent="0.3">
      <c r="B35" s="19"/>
      <c r="M35" s="232"/>
      <c r="N35" s="19"/>
      <c r="O35" s="19"/>
      <c r="P35" s="19"/>
      <c r="R35" s="406"/>
      <c r="S35" s="406"/>
      <c r="T35" s="406"/>
      <c r="AD35" s="70"/>
      <c r="AE35" s="233"/>
      <c r="AF35" s="406"/>
      <c r="AG35" s="68"/>
      <c r="AI35" s="68"/>
      <c r="AJ35" s="150"/>
      <c r="AK35" s="69"/>
      <c r="AL35" s="69"/>
      <c r="AM35" s="69"/>
      <c r="AN35" s="69"/>
      <c r="AO35" s="70"/>
      <c r="AP35" s="43"/>
    </row>
    <row r="36" spans="2:42" s="68" customFormat="1" ht="17.25" customHeight="1" x14ac:dyDescent="0.3">
      <c r="B36" s="19"/>
      <c r="M36" s="232"/>
      <c r="N36" s="19"/>
      <c r="O36" s="19"/>
      <c r="P36" s="19"/>
      <c r="R36" s="233"/>
      <c r="S36" s="233"/>
      <c r="T36" s="233"/>
      <c r="AD36" s="70"/>
      <c r="AE36" s="233"/>
      <c r="AF36" s="233"/>
      <c r="AJ36" s="150"/>
      <c r="AK36" s="69"/>
      <c r="AL36" s="69"/>
      <c r="AM36" s="69"/>
      <c r="AN36" s="69"/>
      <c r="AO36" s="70"/>
      <c r="AP36" s="43"/>
    </row>
    <row r="37" spans="2:42" s="68" customFormat="1" ht="17.25" customHeight="1" x14ac:dyDescent="0.3">
      <c r="B37" s="19"/>
      <c r="M37" s="232"/>
      <c r="N37" s="19"/>
      <c r="O37" s="19"/>
      <c r="P37" s="19"/>
      <c r="R37" s="233"/>
      <c r="S37" s="233"/>
      <c r="T37" s="233"/>
      <c r="AE37" s="233"/>
      <c r="AF37" s="233"/>
      <c r="AJ37" s="150"/>
      <c r="AK37" s="69"/>
      <c r="AL37" s="69"/>
      <c r="AM37" s="69"/>
      <c r="AN37" s="69"/>
      <c r="AO37" s="70"/>
      <c r="AP37" s="43"/>
    </row>
    <row r="38" spans="2:42" s="68" customFormat="1" ht="17.25" customHeight="1" x14ac:dyDescent="0.3">
      <c r="B38" s="19"/>
      <c r="M38" s="232"/>
      <c r="N38" s="19"/>
      <c r="O38" s="19"/>
      <c r="P38" s="19"/>
      <c r="R38" s="233"/>
      <c r="S38" s="233"/>
      <c r="T38" s="233"/>
      <c r="AE38" s="233"/>
      <c r="AF38" s="233"/>
      <c r="AJ38" s="150"/>
      <c r="AK38" s="69"/>
      <c r="AL38" s="69"/>
      <c r="AM38" s="69"/>
      <c r="AN38" s="69"/>
      <c r="AO38" s="70"/>
      <c r="AP38" s="43"/>
    </row>
    <row r="39" spans="2:42" s="68" customFormat="1" ht="17.25" customHeight="1" x14ac:dyDescent="0.3">
      <c r="B39" s="19"/>
      <c r="M39" s="232"/>
      <c r="N39" s="19"/>
      <c r="O39" s="19"/>
      <c r="P39" s="19"/>
      <c r="R39" s="233"/>
      <c r="S39" s="233"/>
      <c r="T39" s="233"/>
      <c r="AE39" s="233"/>
      <c r="AF39" s="233"/>
      <c r="AJ39" s="150"/>
      <c r="AK39" s="69"/>
      <c r="AL39" s="69"/>
      <c r="AM39" s="69"/>
      <c r="AN39" s="69"/>
      <c r="AO39" s="70"/>
      <c r="AP39" s="43"/>
    </row>
    <row r="40" spans="2:42" s="68" customFormat="1" ht="17.25" customHeight="1" x14ac:dyDescent="0.3">
      <c r="B40" s="19"/>
      <c r="M40" s="232"/>
      <c r="N40" s="19"/>
      <c r="O40" s="19"/>
      <c r="P40" s="19"/>
      <c r="R40" s="233"/>
      <c r="S40" s="233"/>
      <c r="T40" s="233"/>
      <c r="AE40" s="233"/>
      <c r="AF40" s="413"/>
      <c r="AJ40" s="150"/>
      <c r="AK40" s="69"/>
      <c r="AL40" s="69"/>
      <c r="AM40" s="69"/>
      <c r="AN40" s="69"/>
      <c r="AO40" s="70"/>
      <c r="AP40" s="43"/>
    </row>
    <row r="41" spans="2:42" s="68" customFormat="1" ht="17.25" customHeight="1" x14ac:dyDescent="0.3">
      <c r="B41" s="19"/>
      <c r="M41" s="232"/>
      <c r="N41" s="19"/>
      <c r="O41" s="19"/>
      <c r="P41" s="19"/>
      <c r="R41" s="233"/>
      <c r="S41" s="233"/>
      <c r="T41" s="233"/>
      <c r="AE41" s="233"/>
      <c r="AF41" s="233"/>
      <c r="AJ41" s="150"/>
      <c r="AK41" s="69"/>
      <c r="AL41" s="69"/>
      <c r="AM41" s="69"/>
      <c r="AN41" s="69"/>
      <c r="AO41" s="70"/>
      <c r="AP41" s="43"/>
    </row>
    <row r="42" spans="2:42" s="68" customFormat="1" ht="17.25" customHeight="1" x14ac:dyDescent="0.3">
      <c r="B42" s="19"/>
      <c r="M42" s="232"/>
      <c r="N42" s="19"/>
      <c r="O42" s="19"/>
      <c r="P42" s="19"/>
      <c r="R42" s="233"/>
      <c r="S42" s="233"/>
      <c r="T42" s="233"/>
      <c r="AE42" s="233"/>
      <c r="AF42" s="233"/>
      <c r="AJ42" s="150"/>
      <c r="AK42" s="69"/>
      <c r="AL42" s="69"/>
      <c r="AM42" s="69"/>
      <c r="AN42" s="69"/>
      <c r="AO42" s="70"/>
      <c r="AP42" s="18"/>
    </row>
    <row r="43" spans="2:42" s="68" customFormat="1" ht="17.25" customHeight="1" x14ac:dyDescent="0.3">
      <c r="M43" s="232"/>
      <c r="N43" s="19"/>
      <c r="O43" s="19"/>
      <c r="P43" s="19"/>
      <c r="R43" s="233"/>
      <c r="S43" s="233"/>
      <c r="T43" s="233"/>
      <c r="AE43" s="233"/>
      <c r="AF43" s="233"/>
      <c r="AJ43" s="150"/>
      <c r="AN43" s="69"/>
      <c r="AO43" s="70"/>
      <c r="AP43" s="18"/>
    </row>
    <row r="44" spans="2:42" s="68" customFormat="1" ht="17.25" customHeight="1" x14ac:dyDescent="0.3">
      <c r="M44" s="233"/>
      <c r="R44" s="233"/>
      <c r="S44" s="233"/>
      <c r="T44" s="233"/>
      <c r="AE44" s="233"/>
      <c r="AF44" s="233"/>
      <c r="AJ44" s="150"/>
      <c r="AN44" s="69"/>
      <c r="AO44" s="70"/>
      <c r="AP44" s="18"/>
    </row>
    <row r="45" spans="2:42" s="68" customFormat="1" x14ac:dyDescent="0.3">
      <c r="M45" s="233"/>
      <c r="R45" s="233"/>
      <c r="S45" s="233"/>
      <c r="T45" s="233"/>
      <c r="AE45" s="233"/>
      <c r="AF45" s="233"/>
      <c r="AJ45" s="150"/>
      <c r="AN45" s="69"/>
      <c r="AO45" s="70"/>
      <c r="AP45" s="18"/>
    </row>
    <row r="46" spans="2:42" s="68" customFormat="1" x14ac:dyDescent="0.3">
      <c r="M46" s="233"/>
      <c r="R46" s="233"/>
      <c r="S46" s="233"/>
      <c r="T46" s="233"/>
      <c r="AE46" s="233"/>
      <c r="AF46" s="233"/>
      <c r="AJ46" s="150"/>
      <c r="AO46" s="70"/>
      <c r="AP46" s="18"/>
    </row>
    <row r="47" spans="2:42" s="68" customFormat="1" x14ac:dyDescent="0.3">
      <c r="M47" s="233"/>
      <c r="R47" s="233"/>
      <c r="S47" s="233"/>
      <c r="T47" s="233"/>
      <c r="AE47" s="233"/>
      <c r="AF47" s="233"/>
      <c r="AJ47" s="150"/>
      <c r="AO47" s="70"/>
      <c r="AP47" s="18"/>
    </row>
    <row r="48" spans="2:42" s="18" customFormat="1" x14ac:dyDescent="0.3">
      <c r="M48" s="234"/>
      <c r="R48" s="234"/>
      <c r="S48" s="234"/>
      <c r="T48" s="234"/>
      <c r="AE48" s="234"/>
      <c r="AF48" s="234"/>
      <c r="AJ48" s="151"/>
      <c r="AO48" s="50"/>
    </row>
    <row r="49" spans="13:42" s="18" customFormat="1" x14ac:dyDescent="0.3">
      <c r="M49" s="234"/>
      <c r="R49" s="234"/>
      <c r="S49" s="234"/>
      <c r="T49" s="234"/>
      <c r="AE49" s="234"/>
      <c r="AF49" s="234"/>
      <c r="AJ49" s="151"/>
      <c r="AO49" s="50"/>
    </row>
    <row r="50" spans="13:42" s="18" customFormat="1" x14ac:dyDescent="0.3">
      <c r="M50" s="234"/>
      <c r="R50" s="234"/>
      <c r="S50" s="234"/>
      <c r="T50" s="234"/>
      <c r="AE50" s="234"/>
      <c r="AF50" s="234"/>
      <c r="AJ50" s="151"/>
      <c r="AO50" s="50"/>
      <c r="AP50" s="16"/>
    </row>
  </sheetData>
  <mergeCells count="5">
    <mergeCell ref="B2:E2"/>
    <mergeCell ref="F4:G4"/>
    <mergeCell ref="F5:G5"/>
    <mergeCell ref="F6:G6"/>
    <mergeCell ref="F1:I1"/>
  </mergeCells>
  <dataValidations count="6">
    <dataValidation type="list" allowBlank="1" showInputMessage="1" showErrorMessage="1" sqref="AI15:AI30" xr:uid="{00000000-0002-0000-0200-000000000000}">
      <formula1>"[drop down],Yes"</formula1>
    </dataValidation>
    <dataValidation type="list" allowBlank="1" showInputMessage="1" showErrorMessage="1" sqref="AM15:AM30" xr:uid="{00000000-0002-0000-0200-000001000000}">
      <formula1>"[drop down],Yes - see tab Adm_Agency_Certification"</formula1>
    </dataValidation>
    <dataValidation type="list" allowBlank="1" showInputMessage="1" showErrorMessage="1" sqref="F6" xr:uid="{00000000-0002-0000-0200-000002000000}">
      <formula1>"[status], work in progress, COMPLETED"</formula1>
    </dataValidation>
    <dataValidation type="list" allowBlank="1" showInputMessage="1" showErrorMessage="1" sqref="AP15:AP30" xr:uid="{00000000-0002-0000-0200-000003000000}">
      <formula1>"[drop down],COMPLETED"</formula1>
    </dataValidation>
    <dataValidation type="list" allowBlank="1" showInputMessage="1" showErrorMessage="1" sqref="Q15:Q30" xr:uid="{00000000-0002-0000-0200-000004000000}">
      <formula1>IWRfunction</formula1>
    </dataValidation>
    <dataValidation type="list" allowBlank="1" showInputMessage="1" showErrorMessage="1" sqref="B15:B29" xr:uid="{00000000-0002-0000-0200-000005000000}">
      <formula1>AssetCat</formula1>
    </dataValidation>
  </dataValidations>
  <pageMargins left="0.7" right="0.7" top="0.75" bottom="0.75" header="0.3" footer="0.3"/>
  <pageSetup paperSize="9"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Data1!$B$2:$B$17</xm:f>
          </x14:formula1>
          <xm:sqref>M15:M30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C8B7F"/>
  </sheetPr>
  <dimension ref="A2:AN84"/>
  <sheetViews>
    <sheetView zoomScaleNormal="100" workbookViewId="0">
      <pane xSplit="5" ySplit="17" topLeftCell="F45" activePane="bottomRight" state="frozen"/>
      <selection pane="topRight" activeCell="F1" sqref="F1"/>
      <selection pane="bottomLeft" activeCell="A18" sqref="A18"/>
      <selection pane="bottomRight" activeCell="E10" sqref="E10"/>
    </sheetView>
  </sheetViews>
  <sheetFormatPr defaultColWidth="9.1796875" defaultRowHeight="12.5" x14ac:dyDescent="0.25"/>
  <cols>
    <col min="1" max="1" width="8.453125" style="16" customWidth="1"/>
    <col min="2" max="2" width="29.54296875" style="16" customWidth="1"/>
    <col min="3" max="3" width="17.54296875" style="235" customWidth="1"/>
    <col min="4" max="4" width="30.453125" style="235" customWidth="1"/>
    <col min="5" max="6" width="31.54296875" style="235" customWidth="1"/>
    <col min="7" max="12" width="20.54296875" style="235" customWidth="1"/>
    <col min="13" max="13" width="28" style="235" customWidth="1"/>
    <col min="14" max="14" width="43.54296875" style="16" customWidth="1"/>
    <col min="15" max="15" width="45.54296875" style="16" customWidth="1"/>
    <col min="16" max="16" width="32.54296875" style="16" customWidth="1"/>
    <col min="17" max="17" width="41.54296875" style="235" customWidth="1"/>
    <col min="18" max="18" width="46.54296875" style="16" customWidth="1"/>
    <col min="19" max="20" width="27.81640625" style="235" customWidth="1"/>
    <col min="21" max="22" width="50.54296875" style="16" customWidth="1"/>
    <col min="23" max="24" width="12.54296875" style="16" customWidth="1"/>
    <col min="25" max="25" width="18.453125" style="16" customWidth="1"/>
    <col min="26" max="26" width="13.453125" style="16" customWidth="1"/>
    <col min="27" max="27" width="15.453125" style="16" customWidth="1"/>
    <col min="28" max="28" width="12.453125" style="16" customWidth="1"/>
    <col min="29" max="29" width="9.1796875" style="16"/>
    <col min="30" max="30" width="20.54296875" style="16" customWidth="1"/>
    <col min="31" max="31" width="28.81640625" style="16" customWidth="1"/>
    <col min="32" max="32" width="33.1796875" style="16" customWidth="1"/>
    <col min="33" max="33" width="27.81640625" style="16" customWidth="1"/>
    <col min="34" max="34" width="32.453125" style="78" customWidth="1"/>
    <col min="35" max="35" width="20.453125" style="78" customWidth="1"/>
    <col min="36" max="36" width="40.54296875" style="16" customWidth="1"/>
    <col min="37" max="37" width="30.54296875" style="16" customWidth="1"/>
    <col min="38" max="38" width="37.81640625" style="16" customWidth="1"/>
    <col min="39" max="39" width="35.453125" style="16" customWidth="1"/>
    <col min="40" max="40" width="40.54296875" style="78" customWidth="1"/>
    <col min="41" max="16384" width="9.1796875" style="16"/>
  </cols>
  <sheetData>
    <row r="2" spans="1:40" s="219" customFormat="1" ht="34.5" customHeight="1" x14ac:dyDescent="0.35">
      <c r="A2" s="249"/>
      <c r="B2" s="217" t="s">
        <v>395</v>
      </c>
      <c r="C2" s="424"/>
      <c r="D2" s="424"/>
      <c r="E2" s="434"/>
      <c r="F2" s="497" t="s">
        <v>244</v>
      </c>
      <c r="G2" s="497"/>
      <c r="H2" s="209"/>
      <c r="I2" s="209"/>
      <c r="J2" s="436"/>
      <c r="K2" s="425"/>
      <c r="L2" s="237"/>
      <c r="M2" s="236"/>
      <c r="N2" s="218"/>
      <c r="Q2" s="407"/>
      <c r="S2" s="407"/>
      <c r="T2" s="407"/>
      <c r="AH2" s="220"/>
      <c r="AI2" s="220"/>
      <c r="AN2" s="220"/>
    </row>
    <row r="3" spans="1:40" s="103" customFormat="1" ht="30.75" customHeight="1" x14ac:dyDescent="0.35">
      <c r="A3" s="216"/>
      <c r="B3" s="498" t="s">
        <v>246</v>
      </c>
      <c r="C3" s="498"/>
      <c r="D3" s="498"/>
      <c r="E3" s="498"/>
      <c r="F3" s="483"/>
      <c r="G3" s="425"/>
      <c r="H3" s="425"/>
      <c r="I3" s="425"/>
      <c r="J3" s="425"/>
      <c r="K3" s="425"/>
      <c r="L3" s="237"/>
      <c r="M3" s="237"/>
      <c r="N3" s="221"/>
      <c r="Q3" s="260"/>
      <c r="S3" s="260"/>
      <c r="T3" s="260"/>
      <c r="AH3" s="222"/>
      <c r="AI3" s="222"/>
      <c r="AN3" s="222"/>
    </row>
    <row r="4" spans="1:40" s="4" customFormat="1" ht="31.5" customHeight="1" x14ac:dyDescent="0.35">
      <c r="A4" s="97"/>
      <c r="B4" s="452" t="s">
        <v>318</v>
      </c>
      <c r="C4" s="426"/>
      <c r="D4" s="426"/>
      <c r="E4" s="426"/>
      <c r="F4" s="426"/>
      <c r="G4" s="443"/>
      <c r="H4" s="426"/>
      <c r="I4" s="426"/>
      <c r="J4" s="426"/>
      <c r="K4" s="425"/>
      <c r="L4" s="199"/>
      <c r="M4" s="199"/>
      <c r="Q4" s="199"/>
      <c r="S4" s="199"/>
      <c r="T4" s="199"/>
      <c r="AH4" s="56"/>
      <c r="AI4" s="56"/>
      <c r="AN4" s="56"/>
    </row>
    <row r="5" spans="1:40" s="4" customFormat="1" ht="20.25" customHeight="1" x14ac:dyDescent="0.35">
      <c r="A5" s="97"/>
      <c r="B5" s="10" t="s">
        <v>1</v>
      </c>
      <c r="C5" s="428" t="str">
        <f>Start!C7</f>
        <v>[Name]</v>
      </c>
      <c r="D5" s="432"/>
      <c r="E5" s="113" t="s">
        <v>56</v>
      </c>
      <c r="F5" s="493" t="str">
        <f>Start!C5</f>
        <v>[PWA or TfNSW]</v>
      </c>
      <c r="G5" s="494"/>
      <c r="H5" s="437"/>
      <c r="I5" s="437"/>
      <c r="J5" s="438"/>
      <c r="K5" s="425"/>
      <c r="L5" s="199"/>
      <c r="M5" s="199"/>
      <c r="Q5" s="199"/>
      <c r="S5" s="199"/>
      <c r="T5" s="199"/>
      <c r="AH5" s="56"/>
      <c r="AI5" s="56"/>
      <c r="AN5" s="56"/>
    </row>
    <row r="6" spans="1:40" s="4" customFormat="1" ht="20.25" customHeight="1" x14ac:dyDescent="0.35">
      <c r="A6" s="97"/>
      <c r="B6" s="10" t="s">
        <v>0</v>
      </c>
      <c r="C6" s="255" t="str">
        <f>Start!C8</f>
        <v>[AGRN#]</v>
      </c>
      <c r="D6" s="432"/>
      <c r="E6" s="113" t="s">
        <v>77</v>
      </c>
      <c r="F6" s="493" t="str">
        <f>Start!E6</f>
        <v>[internal administering agency number]</v>
      </c>
      <c r="G6" s="494"/>
      <c r="H6" s="437"/>
      <c r="I6" s="437"/>
      <c r="J6" s="438"/>
      <c r="K6" s="425"/>
      <c r="L6" s="199"/>
      <c r="M6" s="199"/>
      <c r="Q6" s="199"/>
      <c r="S6" s="199"/>
      <c r="T6" s="199"/>
      <c r="AH6" s="56"/>
      <c r="AI6" s="56"/>
      <c r="AN6" s="56"/>
    </row>
    <row r="7" spans="1:40" s="4" customFormat="1" ht="20.25" customHeight="1" x14ac:dyDescent="0.35">
      <c r="A7" s="97"/>
      <c r="B7" s="10" t="s">
        <v>57</v>
      </c>
      <c r="C7" s="255" t="str">
        <f>Start!C9</f>
        <v>[Type of event and year]</v>
      </c>
      <c r="D7" s="432"/>
      <c r="E7" s="312" t="s">
        <v>292</v>
      </c>
      <c r="F7" s="495" t="s">
        <v>293</v>
      </c>
      <c r="G7" s="496"/>
      <c r="H7" s="427"/>
      <c r="I7" s="427"/>
      <c r="J7" s="427"/>
      <c r="K7" s="425"/>
      <c r="L7" s="199"/>
      <c r="M7" s="199"/>
      <c r="Q7" s="199"/>
      <c r="S7" s="199"/>
      <c r="T7" s="199"/>
      <c r="AH7" s="56"/>
      <c r="AI7" s="56"/>
      <c r="AN7" s="56"/>
    </row>
    <row r="8" spans="1:40" s="4" customFormat="1" ht="20.25" customHeight="1" x14ac:dyDescent="0.35">
      <c r="A8" s="97"/>
      <c r="B8" s="10" t="s">
        <v>2</v>
      </c>
      <c r="C8" s="256" t="str">
        <f>Start!C10</f>
        <v>[Date of damage]</v>
      </c>
      <c r="D8" s="432"/>
      <c r="E8" s="427"/>
      <c r="F8" s="427"/>
      <c r="G8" s="427"/>
      <c r="H8" s="427"/>
      <c r="I8" s="427"/>
      <c r="J8" s="427"/>
      <c r="K8" s="427"/>
      <c r="L8" s="199"/>
      <c r="M8" s="199"/>
      <c r="Q8" s="199"/>
      <c r="S8" s="199"/>
      <c r="T8" s="199"/>
      <c r="AH8" s="56"/>
      <c r="AI8" s="56"/>
      <c r="AN8" s="56"/>
    </row>
    <row r="9" spans="1:40" s="4" customFormat="1" ht="20.25" customHeight="1" x14ac:dyDescent="0.35">
      <c r="A9" s="97"/>
      <c r="B9" s="97"/>
      <c r="C9" s="429"/>
      <c r="D9" s="429"/>
      <c r="E9" s="427"/>
      <c r="F9" s="427"/>
      <c r="G9" s="427"/>
      <c r="H9" s="427"/>
      <c r="I9" s="427"/>
      <c r="J9" s="427"/>
      <c r="K9" s="427"/>
      <c r="L9" s="199"/>
      <c r="M9" s="199"/>
      <c r="Q9" s="199"/>
      <c r="S9" s="199"/>
      <c r="T9" s="199"/>
      <c r="AH9" s="56"/>
      <c r="AI9" s="56"/>
      <c r="AN9" s="56"/>
    </row>
    <row r="10" spans="1:40" s="4" customFormat="1" ht="17.25" customHeight="1" x14ac:dyDescent="0.35">
      <c r="A10" s="97"/>
      <c r="B10" s="10" t="s">
        <v>83</v>
      </c>
      <c r="C10" s="430"/>
      <c r="D10" s="433"/>
      <c r="E10" s="427"/>
      <c r="F10" s="427"/>
      <c r="G10" s="427"/>
      <c r="H10" s="427"/>
      <c r="I10" s="427"/>
      <c r="J10" s="427"/>
      <c r="K10" s="427"/>
      <c r="L10" s="199"/>
      <c r="M10" s="199"/>
      <c r="Q10" s="199"/>
      <c r="S10" s="199"/>
      <c r="T10" s="199"/>
      <c r="AH10" s="56"/>
      <c r="AI10" s="56"/>
      <c r="AN10" s="56"/>
    </row>
    <row r="11" spans="1:40" s="4" customFormat="1" ht="17.25" customHeight="1" x14ac:dyDescent="0.35">
      <c r="A11" s="97"/>
      <c r="B11" s="10" t="s">
        <v>54</v>
      </c>
      <c r="C11" s="430"/>
      <c r="D11" s="433"/>
      <c r="E11" s="427"/>
      <c r="F11" s="427"/>
      <c r="G11" s="427"/>
      <c r="H11" s="427"/>
      <c r="I11" s="427"/>
      <c r="J11" s="427"/>
      <c r="K11" s="427"/>
      <c r="L11" s="199"/>
      <c r="M11" s="199"/>
      <c r="Q11" s="199"/>
      <c r="S11" s="199"/>
      <c r="T11" s="199"/>
      <c r="AH11" s="56"/>
      <c r="AI11" s="56"/>
      <c r="AK11" s="172"/>
      <c r="AN11" s="56"/>
    </row>
    <row r="12" spans="1:40" s="4" customFormat="1" ht="17.25" customHeight="1" x14ac:dyDescent="0.35">
      <c r="A12" s="97"/>
      <c r="B12" s="10" t="s">
        <v>321</v>
      </c>
      <c r="C12" s="430"/>
      <c r="D12" s="433"/>
      <c r="E12" s="427"/>
      <c r="F12" s="427"/>
      <c r="G12" s="427"/>
      <c r="H12" s="427"/>
      <c r="I12" s="427"/>
      <c r="J12" s="427"/>
      <c r="K12" s="427"/>
      <c r="L12" s="199"/>
      <c r="M12" s="199"/>
      <c r="Q12" s="199"/>
      <c r="S12" s="199"/>
      <c r="T12" s="199"/>
      <c r="AH12" s="56"/>
      <c r="AI12" s="161"/>
      <c r="AK12" s="172"/>
      <c r="AN12" s="161"/>
    </row>
    <row r="13" spans="1:40" s="15" customFormat="1" ht="16.5" customHeight="1" x14ac:dyDescent="0.35">
      <c r="A13" s="119"/>
      <c r="B13" s="119"/>
      <c r="C13" s="421"/>
      <c r="D13" s="421"/>
      <c r="E13" s="421"/>
      <c r="F13" s="421"/>
      <c r="G13" s="421"/>
      <c r="H13" s="421"/>
      <c r="I13" s="421"/>
      <c r="J13" s="421"/>
      <c r="K13" s="421"/>
      <c r="L13" s="230"/>
      <c r="M13" s="230"/>
      <c r="Q13" s="230"/>
      <c r="S13" s="230"/>
      <c r="T13" s="230"/>
      <c r="AH13" s="177"/>
      <c r="AI13" s="373"/>
      <c r="AJ13" s="53" t="s">
        <v>33</v>
      </c>
      <c r="AK13" s="53"/>
      <c r="AL13" s="53"/>
      <c r="AM13" s="53"/>
      <c r="AN13" s="244"/>
    </row>
    <row r="14" spans="1:40" s="3" customFormat="1" ht="24" customHeight="1" x14ac:dyDescent="0.35">
      <c r="A14" s="19"/>
      <c r="B14" s="7" t="s">
        <v>3</v>
      </c>
      <c r="C14" s="8"/>
      <c r="D14" s="2" t="s">
        <v>15</v>
      </c>
      <c r="E14" s="6"/>
      <c r="F14" s="7"/>
      <c r="G14" s="8"/>
      <c r="H14" s="2" t="s">
        <v>16</v>
      </c>
      <c r="I14" s="2"/>
      <c r="J14" s="2"/>
      <c r="K14" s="2"/>
      <c r="L14" s="6"/>
      <c r="M14" s="8"/>
      <c r="N14" s="14" t="s">
        <v>50</v>
      </c>
      <c r="O14" s="2"/>
      <c r="P14" s="2"/>
      <c r="Q14" s="2"/>
      <c r="R14" s="6"/>
      <c r="S14" s="2"/>
      <c r="T14" s="2" t="s">
        <v>25</v>
      </c>
      <c r="U14" s="33"/>
      <c r="V14" s="2"/>
      <c r="W14" s="14" t="s">
        <v>26</v>
      </c>
      <c r="X14" s="2"/>
      <c r="Y14" s="2"/>
      <c r="Z14" s="2"/>
      <c r="AA14" s="34"/>
      <c r="AB14" s="14"/>
      <c r="AC14" s="14"/>
      <c r="AD14" s="2"/>
      <c r="AE14" s="14" t="s">
        <v>29</v>
      </c>
      <c r="AF14" s="2"/>
      <c r="AG14" s="2"/>
      <c r="AH14" s="58"/>
      <c r="AI14" s="393"/>
      <c r="AJ14" s="2"/>
      <c r="AK14" s="2"/>
      <c r="AL14" s="2"/>
      <c r="AM14" s="2"/>
      <c r="AN14" s="371"/>
    </row>
    <row r="15" spans="1:40" s="5" customFormat="1" ht="16.5" customHeight="1" x14ac:dyDescent="0.35">
      <c r="A15" s="36" t="s">
        <v>79</v>
      </c>
      <c r="B15" s="17">
        <v>1</v>
      </c>
      <c r="C15" s="17">
        <v>2</v>
      </c>
      <c r="D15" s="17">
        <v>3</v>
      </c>
      <c r="E15" s="17" t="s">
        <v>386</v>
      </c>
      <c r="F15" s="28" t="s">
        <v>387</v>
      </c>
      <c r="G15" s="28">
        <v>5</v>
      </c>
      <c r="H15" s="28">
        <v>6</v>
      </c>
      <c r="I15" s="28" t="s">
        <v>328</v>
      </c>
      <c r="J15" s="28" t="s">
        <v>329</v>
      </c>
      <c r="K15" s="28" t="s">
        <v>330</v>
      </c>
      <c r="L15" s="28" t="s">
        <v>331</v>
      </c>
      <c r="M15" s="17">
        <v>9</v>
      </c>
      <c r="N15" s="17">
        <v>10</v>
      </c>
      <c r="O15" s="17">
        <v>11</v>
      </c>
      <c r="P15" s="17">
        <v>12</v>
      </c>
      <c r="Q15" s="17" t="s">
        <v>254</v>
      </c>
      <c r="R15" s="17" t="s">
        <v>255</v>
      </c>
      <c r="S15" s="17">
        <v>14</v>
      </c>
      <c r="T15" s="17">
        <v>15</v>
      </c>
      <c r="U15" s="17">
        <v>16</v>
      </c>
      <c r="V15" s="17">
        <v>17</v>
      </c>
      <c r="W15" s="28">
        <v>18</v>
      </c>
      <c r="X15" s="28">
        <v>19</v>
      </c>
      <c r="Y15" s="28">
        <v>20</v>
      </c>
      <c r="Z15" s="28">
        <v>21</v>
      </c>
      <c r="AA15" s="17">
        <v>22</v>
      </c>
      <c r="AB15" s="17">
        <v>23</v>
      </c>
      <c r="AC15" s="17">
        <v>24</v>
      </c>
      <c r="AD15" s="17">
        <v>25</v>
      </c>
      <c r="AE15" s="17">
        <v>26</v>
      </c>
      <c r="AF15" s="17">
        <v>27</v>
      </c>
      <c r="AG15" s="59">
        <v>28</v>
      </c>
      <c r="AH15" s="178">
        <v>29</v>
      </c>
      <c r="AI15" s="245">
        <v>30</v>
      </c>
      <c r="AJ15" s="121">
        <v>31</v>
      </c>
      <c r="AK15" s="121">
        <v>32</v>
      </c>
      <c r="AL15" s="28">
        <v>33</v>
      </c>
      <c r="AM15" s="28">
        <v>34</v>
      </c>
      <c r="AN15" s="245">
        <v>35</v>
      </c>
    </row>
    <row r="16" spans="1:40" s="23" customFormat="1" ht="16.5" customHeight="1" x14ac:dyDescent="0.3">
      <c r="A16" s="19"/>
      <c r="B16" s="24"/>
      <c r="C16" s="24"/>
      <c r="D16" s="24"/>
      <c r="E16" s="26"/>
      <c r="F16" s="26"/>
      <c r="G16" s="439" t="s">
        <v>7</v>
      </c>
      <c r="H16" s="440"/>
      <c r="I16" s="440" t="s">
        <v>258</v>
      </c>
      <c r="J16" s="441"/>
      <c r="K16" s="441" t="s">
        <v>8</v>
      </c>
      <c r="L16" s="442"/>
      <c r="M16" s="27"/>
      <c r="N16" s="24"/>
      <c r="O16" s="24"/>
      <c r="P16" s="24"/>
      <c r="Q16" s="25"/>
      <c r="R16" s="25" t="s">
        <v>19</v>
      </c>
      <c r="S16" s="25"/>
      <c r="T16" s="25"/>
      <c r="U16" s="24"/>
      <c r="V16" s="26"/>
      <c r="W16" s="29"/>
      <c r="X16" s="32" t="s">
        <v>24</v>
      </c>
      <c r="Y16" s="30"/>
      <c r="Z16" s="31"/>
      <c r="AA16" s="27"/>
      <c r="AB16" s="24"/>
      <c r="AC16" s="24"/>
      <c r="AD16" s="24"/>
      <c r="AE16" s="24"/>
      <c r="AF16" s="73" t="s">
        <v>45</v>
      </c>
      <c r="AG16" s="74" t="s">
        <v>45</v>
      </c>
      <c r="AH16" s="415" t="s">
        <v>349</v>
      </c>
      <c r="AI16" s="372"/>
      <c r="AJ16" s="417" t="s">
        <v>353</v>
      </c>
      <c r="AK16" s="377"/>
      <c r="AL16" s="416" t="s">
        <v>349</v>
      </c>
      <c r="AM16" s="41"/>
      <c r="AN16" s="145"/>
    </row>
    <row r="17" spans="1:40" s="5" customFormat="1" ht="66" customHeight="1" x14ac:dyDescent="0.3">
      <c r="A17" s="19"/>
      <c r="B17" s="9" t="s">
        <v>252</v>
      </c>
      <c r="C17" s="9" t="s">
        <v>4</v>
      </c>
      <c r="D17" s="9" t="s">
        <v>5</v>
      </c>
      <c r="E17" s="9" t="s">
        <v>6</v>
      </c>
      <c r="F17" s="9" t="s">
        <v>388</v>
      </c>
      <c r="G17" s="9" t="s">
        <v>374</v>
      </c>
      <c r="H17" s="9" t="s">
        <v>333</v>
      </c>
      <c r="I17" s="9" t="s">
        <v>327</v>
      </c>
      <c r="J17" s="9" t="s">
        <v>326</v>
      </c>
      <c r="K17" s="9" t="s">
        <v>325</v>
      </c>
      <c r="L17" s="9" t="s">
        <v>324</v>
      </c>
      <c r="M17" s="9" t="s">
        <v>251</v>
      </c>
      <c r="N17" s="9" t="s">
        <v>13</v>
      </c>
      <c r="O17" s="9" t="s">
        <v>43</v>
      </c>
      <c r="P17" s="9" t="s">
        <v>12</v>
      </c>
      <c r="Q17" s="9" t="s">
        <v>322</v>
      </c>
      <c r="R17" s="9" t="s">
        <v>263</v>
      </c>
      <c r="S17" s="9" t="s">
        <v>20</v>
      </c>
      <c r="T17" s="9" t="s">
        <v>21</v>
      </c>
      <c r="U17" s="9" t="s">
        <v>262</v>
      </c>
      <c r="V17" s="9" t="s">
        <v>42</v>
      </c>
      <c r="W17" s="9" t="s">
        <v>22</v>
      </c>
      <c r="X17" s="9" t="s">
        <v>23</v>
      </c>
      <c r="Y17" s="9" t="s">
        <v>334</v>
      </c>
      <c r="Z17" s="9" t="s">
        <v>335</v>
      </c>
      <c r="AA17" s="9" t="s">
        <v>27</v>
      </c>
      <c r="AB17" s="9" t="s">
        <v>28</v>
      </c>
      <c r="AC17" s="9" t="s">
        <v>30</v>
      </c>
      <c r="AD17" s="9" t="s">
        <v>31</v>
      </c>
      <c r="AE17" s="9" t="s">
        <v>348</v>
      </c>
      <c r="AF17" s="390" t="s">
        <v>337</v>
      </c>
      <c r="AG17" s="179" t="s">
        <v>382</v>
      </c>
      <c r="AH17" s="179" t="s">
        <v>314</v>
      </c>
      <c r="AI17" s="140" t="s">
        <v>315</v>
      </c>
      <c r="AJ17" s="47" t="s">
        <v>362</v>
      </c>
      <c r="AK17" s="369" t="s">
        <v>34</v>
      </c>
      <c r="AL17" s="47" t="s">
        <v>351</v>
      </c>
      <c r="AM17" s="368" t="s">
        <v>354</v>
      </c>
      <c r="AN17" s="247" t="s">
        <v>313</v>
      </c>
    </row>
    <row r="18" spans="1:40" s="19" customFormat="1" ht="17.25" customHeight="1" x14ac:dyDescent="0.35">
      <c r="B18" s="22" t="s">
        <v>346</v>
      </c>
      <c r="C18" s="22"/>
      <c r="D18" s="431"/>
      <c r="E18" s="435"/>
      <c r="F18" s="435"/>
      <c r="G18" s="22"/>
      <c r="H18" s="22"/>
      <c r="I18" s="22"/>
      <c r="J18" s="22"/>
      <c r="K18" s="22"/>
      <c r="L18" s="22"/>
      <c r="M18" s="238" t="s">
        <v>235</v>
      </c>
      <c r="N18" s="20"/>
      <c r="O18" s="20"/>
      <c r="P18" s="20"/>
      <c r="Q18" s="22" t="s">
        <v>235</v>
      </c>
      <c r="R18" s="239" t="str">
        <f>VLOOKUP($Q$18:$Q$1012,Data1!$30:$32,2,FALSE)</f>
        <v>Answer 13a</v>
      </c>
      <c r="S18" s="22" t="s">
        <v>257</v>
      </c>
      <c r="T18" s="22" t="s">
        <v>257</v>
      </c>
      <c r="U18" s="20"/>
      <c r="V18" s="20"/>
      <c r="W18" s="20"/>
      <c r="X18" s="20"/>
      <c r="Y18" s="20"/>
      <c r="Z18" s="20"/>
      <c r="AA18" s="20"/>
      <c r="AB18" s="20"/>
      <c r="AC18" s="20"/>
      <c r="AD18" s="22" t="s">
        <v>247</v>
      </c>
      <c r="AE18" s="22"/>
      <c r="AF18" s="37"/>
      <c r="AG18" s="37"/>
      <c r="AH18" s="180" t="s">
        <v>235</v>
      </c>
      <c r="AI18" s="142"/>
      <c r="AJ18" s="374"/>
      <c r="AK18" s="181"/>
      <c r="AL18" s="370" t="s">
        <v>235</v>
      </c>
      <c r="AM18" s="49"/>
      <c r="AN18" s="375" t="s">
        <v>235</v>
      </c>
    </row>
    <row r="19" spans="1:40" s="19" customFormat="1" ht="17.25" customHeight="1" x14ac:dyDescent="0.35">
      <c r="B19" s="22" t="s">
        <v>346</v>
      </c>
      <c r="C19" s="22"/>
      <c r="D19" s="431"/>
      <c r="E19" s="435"/>
      <c r="F19" s="435"/>
      <c r="G19" s="22"/>
      <c r="H19" s="22"/>
      <c r="I19" s="22"/>
      <c r="J19" s="22"/>
      <c r="K19" s="22"/>
      <c r="L19" s="22"/>
      <c r="M19" s="238" t="s">
        <v>235</v>
      </c>
      <c r="N19" s="20"/>
      <c r="O19" s="20"/>
      <c r="P19" s="20"/>
      <c r="Q19" s="22" t="s">
        <v>235</v>
      </c>
      <c r="R19" s="239" t="str">
        <f>VLOOKUP($Q$18:$Q$1012,Data1!$30:$32,2,FALSE)</f>
        <v>Answer 13a</v>
      </c>
      <c r="S19" s="20"/>
      <c r="T19" s="22"/>
      <c r="U19" s="20"/>
      <c r="V19" s="20"/>
      <c r="W19" s="20"/>
      <c r="X19" s="20"/>
      <c r="Y19" s="20"/>
      <c r="Z19" s="20"/>
      <c r="AA19" s="20"/>
      <c r="AB19" s="20"/>
      <c r="AC19" s="20"/>
      <c r="AD19" s="22" t="s">
        <v>247</v>
      </c>
      <c r="AE19" s="22"/>
      <c r="AF19" s="37"/>
      <c r="AG19" s="37"/>
      <c r="AH19" s="180" t="s">
        <v>235</v>
      </c>
      <c r="AI19" s="142"/>
      <c r="AJ19" s="374"/>
      <c r="AK19" s="181"/>
      <c r="AL19" s="370" t="s">
        <v>235</v>
      </c>
      <c r="AM19" s="49"/>
      <c r="AN19" s="375" t="s">
        <v>235</v>
      </c>
    </row>
    <row r="20" spans="1:40" s="19" customFormat="1" ht="17.25" customHeight="1" x14ac:dyDescent="0.35">
      <c r="B20" s="22" t="s">
        <v>346</v>
      </c>
      <c r="C20" s="414"/>
      <c r="D20" s="22"/>
      <c r="E20" s="22"/>
      <c r="F20" s="22"/>
      <c r="G20" s="22"/>
      <c r="H20" s="22"/>
      <c r="I20" s="22"/>
      <c r="J20" s="22"/>
      <c r="K20" s="22"/>
      <c r="L20" s="22"/>
      <c r="M20" s="238" t="s">
        <v>235</v>
      </c>
      <c r="N20" s="20"/>
      <c r="O20" s="20"/>
      <c r="P20" s="20"/>
      <c r="Q20" s="22" t="s">
        <v>235</v>
      </c>
      <c r="R20" s="239" t="str">
        <f>VLOOKUP($Q$18:$Q$1012,Data1!$30:$32,2,FALSE)</f>
        <v>Answer 13a</v>
      </c>
      <c r="S20" s="20"/>
      <c r="T20" s="22"/>
      <c r="U20" s="20"/>
      <c r="V20" s="20"/>
      <c r="W20" s="20"/>
      <c r="X20" s="20"/>
      <c r="Y20" s="20"/>
      <c r="Z20" s="20"/>
      <c r="AA20" s="20"/>
      <c r="AB20" s="20"/>
      <c r="AC20" s="20"/>
      <c r="AD20" s="22" t="s">
        <v>247</v>
      </c>
      <c r="AE20" s="22"/>
      <c r="AF20" s="37"/>
      <c r="AG20" s="37"/>
      <c r="AH20" s="180" t="s">
        <v>235</v>
      </c>
      <c r="AI20" s="142"/>
      <c r="AJ20" s="374"/>
      <c r="AK20" s="181"/>
      <c r="AL20" s="370" t="s">
        <v>235</v>
      </c>
      <c r="AM20" s="49"/>
      <c r="AN20" s="376" t="s">
        <v>235</v>
      </c>
    </row>
    <row r="21" spans="1:40" s="19" customFormat="1" ht="17.25" customHeight="1" x14ac:dyDescent="0.35">
      <c r="B21" s="22" t="s">
        <v>346</v>
      </c>
      <c r="C21" s="414"/>
      <c r="D21" s="22"/>
      <c r="E21" s="22"/>
      <c r="F21" s="22"/>
      <c r="G21" s="22"/>
      <c r="H21" s="22"/>
      <c r="I21" s="22"/>
      <c r="J21" s="22"/>
      <c r="K21" s="22"/>
      <c r="L21" s="22"/>
      <c r="M21" s="238" t="s">
        <v>235</v>
      </c>
      <c r="N21" s="20"/>
      <c r="O21" s="20"/>
      <c r="P21" s="20"/>
      <c r="Q21" s="22" t="s">
        <v>235</v>
      </c>
      <c r="R21" s="239" t="str">
        <f>VLOOKUP($Q$18:$Q$1012,Data1!$30:$32,2,FALSE)</f>
        <v>Answer 13a</v>
      </c>
      <c r="S21" s="20"/>
      <c r="T21" s="22"/>
      <c r="U21" s="20"/>
      <c r="V21" s="20"/>
      <c r="W21" s="20"/>
      <c r="X21" s="20"/>
      <c r="Y21" s="20"/>
      <c r="Z21" s="20"/>
      <c r="AA21" s="20"/>
      <c r="AB21" s="20"/>
      <c r="AC21" s="20"/>
      <c r="AD21" s="22" t="s">
        <v>247</v>
      </c>
      <c r="AE21" s="22"/>
      <c r="AF21" s="38"/>
      <c r="AG21" s="38"/>
      <c r="AH21" s="180" t="s">
        <v>235</v>
      </c>
      <c r="AI21" s="142"/>
      <c r="AJ21" s="374"/>
      <c r="AK21" s="181"/>
      <c r="AL21" s="370" t="s">
        <v>235</v>
      </c>
      <c r="AM21" s="49"/>
      <c r="AN21" s="376" t="s">
        <v>235</v>
      </c>
    </row>
    <row r="22" spans="1:40" s="19" customFormat="1" ht="17.25" customHeight="1" x14ac:dyDescent="0.35">
      <c r="B22" s="22" t="s">
        <v>346</v>
      </c>
      <c r="C22" s="22"/>
      <c r="D22" s="431"/>
      <c r="E22" s="435"/>
      <c r="F22" s="435"/>
      <c r="G22" s="22"/>
      <c r="H22" s="22"/>
      <c r="I22" s="22"/>
      <c r="J22" s="22"/>
      <c r="K22" s="22"/>
      <c r="L22" s="22"/>
      <c r="M22" s="238" t="s">
        <v>235</v>
      </c>
      <c r="N22" s="20"/>
      <c r="O22" s="20"/>
      <c r="P22" s="20"/>
      <c r="Q22" s="22" t="s">
        <v>235</v>
      </c>
      <c r="R22" s="239" t="str">
        <f>VLOOKUP($Q$18:$Q$1012,Data1!$30:$32,2,FALSE)</f>
        <v>Answer 13a</v>
      </c>
      <c r="S22" s="20"/>
      <c r="T22" s="22"/>
      <c r="U22" s="20"/>
      <c r="V22" s="20"/>
      <c r="W22" s="20"/>
      <c r="X22" s="20"/>
      <c r="Y22" s="20"/>
      <c r="Z22" s="20"/>
      <c r="AA22" s="20"/>
      <c r="AB22" s="20"/>
      <c r="AC22" s="20"/>
      <c r="AD22" s="22" t="s">
        <v>247</v>
      </c>
      <c r="AE22" s="22"/>
      <c r="AF22" s="37"/>
      <c r="AG22" s="37"/>
      <c r="AH22" s="180" t="s">
        <v>235</v>
      </c>
      <c r="AI22" s="142"/>
      <c r="AJ22" s="374"/>
      <c r="AK22" s="181"/>
      <c r="AL22" s="370" t="s">
        <v>235</v>
      </c>
      <c r="AM22" s="49"/>
      <c r="AN22" s="375" t="s">
        <v>235</v>
      </c>
    </row>
    <row r="23" spans="1:40" s="19" customFormat="1" ht="17.25" customHeight="1" x14ac:dyDescent="0.35">
      <c r="B23" s="22" t="s">
        <v>346</v>
      </c>
      <c r="C23" s="414"/>
      <c r="D23" s="22"/>
      <c r="E23" s="22"/>
      <c r="F23" s="22"/>
      <c r="G23" s="22"/>
      <c r="H23" s="22"/>
      <c r="I23" s="22"/>
      <c r="J23" s="22"/>
      <c r="K23" s="22"/>
      <c r="L23" s="22"/>
      <c r="M23" s="238" t="s">
        <v>235</v>
      </c>
      <c r="N23" s="20"/>
      <c r="O23" s="20"/>
      <c r="P23" s="20"/>
      <c r="Q23" s="22" t="s">
        <v>235</v>
      </c>
      <c r="R23" s="239" t="str">
        <f>VLOOKUP($Q$18:$Q$1012,Data1!$30:$32,2,FALSE)</f>
        <v>Answer 13a</v>
      </c>
      <c r="S23" s="20"/>
      <c r="T23" s="22"/>
      <c r="U23" s="20"/>
      <c r="V23" s="20"/>
      <c r="W23" s="20"/>
      <c r="X23" s="20"/>
      <c r="Y23" s="20"/>
      <c r="Z23" s="20"/>
      <c r="AA23" s="20"/>
      <c r="AB23" s="20"/>
      <c r="AC23" s="20"/>
      <c r="AD23" s="22" t="s">
        <v>247</v>
      </c>
      <c r="AE23" s="22"/>
      <c r="AF23" s="37"/>
      <c r="AG23" s="37"/>
      <c r="AH23" s="180" t="s">
        <v>235</v>
      </c>
      <c r="AI23" s="142"/>
      <c r="AJ23" s="374"/>
      <c r="AK23" s="181"/>
      <c r="AL23" s="370" t="s">
        <v>235</v>
      </c>
      <c r="AM23" s="49"/>
      <c r="AN23" s="376" t="s">
        <v>235</v>
      </c>
    </row>
    <row r="24" spans="1:40" s="19" customFormat="1" ht="17.25" customHeight="1" x14ac:dyDescent="0.35">
      <c r="B24" s="22" t="s">
        <v>346</v>
      </c>
      <c r="C24" s="414"/>
      <c r="D24" s="22"/>
      <c r="E24" s="22"/>
      <c r="F24" s="22"/>
      <c r="G24" s="22"/>
      <c r="H24" s="22"/>
      <c r="I24" s="22"/>
      <c r="J24" s="22"/>
      <c r="K24" s="22"/>
      <c r="L24" s="22"/>
      <c r="M24" s="238" t="s">
        <v>235</v>
      </c>
      <c r="N24" s="20"/>
      <c r="O24" s="20"/>
      <c r="P24" s="20"/>
      <c r="Q24" s="22" t="s">
        <v>235</v>
      </c>
      <c r="R24" s="239" t="str">
        <f>VLOOKUP($Q$18:$Q$1012,Data1!$30:$32,2,FALSE)</f>
        <v>Answer 13a</v>
      </c>
      <c r="S24" s="20"/>
      <c r="T24" s="22"/>
      <c r="U24" s="20"/>
      <c r="V24" s="20"/>
      <c r="W24" s="20"/>
      <c r="X24" s="20"/>
      <c r="Y24" s="20"/>
      <c r="Z24" s="20"/>
      <c r="AA24" s="20"/>
      <c r="AB24" s="20"/>
      <c r="AC24" s="20"/>
      <c r="AD24" s="22" t="s">
        <v>247</v>
      </c>
      <c r="AE24" s="22"/>
      <c r="AF24" s="38"/>
      <c r="AG24" s="38"/>
      <c r="AH24" s="180" t="s">
        <v>235</v>
      </c>
      <c r="AI24" s="142"/>
      <c r="AJ24" s="374"/>
      <c r="AK24" s="181"/>
      <c r="AL24" s="370" t="s">
        <v>235</v>
      </c>
      <c r="AM24" s="49"/>
      <c r="AN24" s="376" t="s">
        <v>235</v>
      </c>
    </row>
    <row r="25" spans="1:40" s="19" customFormat="1" ht="17.25" customHeight="1" x14ac:dyDescent="0.35">
      <c r="B25" s="22" t="s">
        <v>346</v>
      </c>
      <c r="C25" s="22"/>
      <c r="D25" s="431"/>
      <c r="E25" s="435"/>
      <c r="F25" s="435"/>
      <c r="G25" s="22"/>
      <c r="H25" s="22"/>
      <c r="I25" s="22"/>
      <c r="J25" s="22"/>
      <c r="K25" s="22"/>
      <c r="L25" s="22"/>
      <c r="M25" s="238" t="s">
        <v>235</v>
      </c>
      <c r="N25" s="20"/>
      <c r="O25" s="20"/>
      <c r="P25" s="20"/>
      <c r="Q25" s="22" t="s">
        <v>235</v>
      </c>
      <c r="R25" s="239" t="str">
        <f>VLOOKUP($Q$18:$Q$1012,Data1!$30:$32,2,FALSE)</f>
        <v>Answer 13a</v>
      </c>
      <c r="S25" s="20"/>
      <c r="T25" s="22"/>
      <c r="U25" s="20"/>
      <c r="V25" s="20"/>
      <c r="W25" s="20"/>
      <c r="X25" s="20"/>
      <c r="Y25" s="20"/>
      <c r="Z25" s="20"/>
      <c r="AA25" s="20"/>
      <c r="AB25" s="20"/>
      <c r="AC25" s="20"/>
      <c r="AD25" s="22" t="s">
        <v>247</v>
      </c>
      <c r="AE25" s="22"/>
      <c r="AF25" s="37"/>
      <c r="AG25" s="37"/>
      <c r="AH25" s="180" t="s">
        <v>235</v>
      </c>
      <c r="AI25" s="142"/>
      <c r="AJ25" s="374"/>
      <c r="AK25" s="181"/>
      <c r="AL25" s="370" t="s">
        <v>235</v>
      </c>
      <c r="AM25" s="49"/>
      <c r="AN25" s="375" t="s">
        <v>235</v>
      </c>
    </row>
    <row r="26" spans="1:40" s="19" customFormat="1" ht="17.25" customHeight="1" x14ac:dyDescent="0.35">
      <c r="B26" s="22" t="s">
        <v>346</v>
      </c>
      <c r="C26" s="414"/>
      <c r="D26" s="22"/>
      <c r="E26" s="22"/>
      <c r="F26" s="22"/>
      <c r="G26" s="22"/>
      <c r="H26" s="22"/>
      <c r="I26" s="22"/>
      <c r="J26" s="22"/>
      <c r="K26" s="22"/>
      <c r="L26" s="22"/>
      <c r="M26" s="238" t="s">
        <v>235</v>
      </c>
      <c r="N26" s="20"/>
      <c r="O26" s="20"/>
      <c r="P26" s="20"/>
      <c r="Q26" s="22" t="s">
        <v>235</v>
      </c>
      <c r="R26" s="239" t="str">
        <f>VLOOKUP($Q$18:$Q$1012,Data1!$30:$32,2,FALSE)</f>
        <v>Answer 13a</v>
      </c>
      <c r="S26" s="20"/>
      <c r="T26" s="22"/>
      <c r="U26" s="20"/>
      <c r="V26" s="20"/>
      <c r="W26" s="20"/>
      <c r="X26" s="20"/>
      <c r="Y26" s="20"/>
      <c r="Z26" s="20"/>
      <c r="AA26" s="20"/>
      <c r="AB26" s="20"/>
      <c r="AC26" s="20"/>
      <c r="AD26" s="22" t="s">
        <v>247</v>
      </c>
      <c r="AE26" s="22"/>
      <c r="AF26" s="37"/>
      <c r="AG26" s="37"/>
      <c r="AH26" s="180" t="s">
        <v>235</v>
      </c>
      <c r="AI26" s="142"/>
      <c r="AJ26" s="374"/>
      <c r="AK26" s="181"/>
      <c r="AL26" s="370" t="s">
        <v>235</v>
      </c>
      <c r="AM26" s="49"/>
      <c r="AN26" s="376" t="s">
        <v>235</v>
      </c>
    </row>
    <row r="27" spans="1:40" s="19" customFormat="1" ht="17.25" customHeight="1" x14ac:dyDescent="0.35">
      <c r="B27" s="22" t="s">
        <v>346</v>
      </c>
      <c r="C27" s="414"/>
      <c r="D27" s="22"/>
      <c r="E27" s="22"/>
      <c r="F27" s="22"/>
      <c r="G27" s="22"/>
      <c r="H27" s="22"/>
      <c r="I27" s="22"/>
      <c r="J27" s="22"/>
      <c r="K27" s="22"/>
      <c r="L27" s="22"/>
      <c r="M27" s="238" t="s">
        <v>235</v>
      </c>
      <c r="N27" s="20"/>
      <c r="O27" s="20"/>
      <c r="P27" s="20"/>
      <c r="Q27" s="22" t="s">
        <v>235</v>
      </c>
      <c r="R27" s="239" t="str">
        <f>VLOOKUP($Q$18:$Q$1012,Data1!$30:$32,2,FALSE)</f>
        <v>Answer 13a</v>
      </c>
      <c r="S27" s="20"/>
      <c r="T27" s="22"/>
      <c r="U27" s="20"/>
      <c r="V27" s="20"/>
      <c r="W27" s="20"/>
      <c r="X27" s="20"/>
      <c r="Y27" s="20"/>
      <c r="Z27" s="20"/>
      <c r="AA27" s="20"/>
      <c r="AB27" s="20"/>
      <c r="AC27" s="20"/>
      <c r="AD27" s="22" t="s">
        <v>247</v>
      </c>
      <c r="AE27" s="22"/>
      <c r="AF27" s="38"/>
      <c r="AG27" s="38"/>
      <c r="AH27" s="180" t="s">
        <v>235</v>
      </c>
      <c r="AI27" s="142"/>
      <c r="AJ27" s="374"/>
      <c r="AK27" s="181"/>
      <c r="AL27" s="370" t="s">
        <v>235</v>
      </c>
      <c r="AM27" s="49"/>
      <c r="AN27" s="376" t="s">
        <v>235</v>
      </c>
    </row>
    <row r="28" spans="1:40" s="19" customFormat="1" ht="17.25" customHeight="1" x14ac:dyDescent="0.35">
      <c r="B28" s="22" t="s">
        <v>346</v>
      </c>
      <c r="C28" s="22"/>
      <c r="D28" s="431"/>
      <c r="E28" s="435"/>
      <c r="F28" s="435"/>
      <c r="G28" s="22"/>
      <c r="H28" s="22"/>
      <c r="I28" s="22"/>
      <c r="J28" s="22"/>
      <c r="K28" s="22"/>
      <c r="L28" s="22"/>
      <c r="M28" s="238" t="s">
        <v>235</v>
      </c>
      <c r="N28" s="20"/>
      <c r="O28" s="20"/>
      <c r="P28" s="20"/>
      <c r="Q28" s="22" t="s">
        <v>235</v>
      </c>
      <c r="R28" s="239" t="str">
        <f>VLOOKUP($Q$18:$Q$1012,Data1!$30:$32,2,FALSE)</f>
        <v>Answer 13a</v>
      </c>
      <c r="S28" s="20"/>
      <c r="T28" s="22"/>
      <c r="U28" s="20"/>
      <c r="V28" s="20"/>
      <c r="W28" s="20"/>
      <c r="X28" s="20"/>
      <c r="Y28" s="20"/>
      <c r="Z28" s="20"/>
      <c r="AA28" s="20"/>
      <c r="AB28" s="20"/>
      <c r="AC28" s="20"/>
      <c r="AD28" s="22" t="s">
        <v>247</v>
      </c>
      <c r="AE28" s="22"/>
      <c r="AF28" s="37"/>
      <c r="AG28" s="37"/>
      <c r="AH28" s="180" t="s">
        <v>235</v>
      </c>
      <c r="AI28" s="142"/>
      <c r="AJ28" s="374"/>
      <c r="AK28" s="181"/>
      <c r="AL28" s="370" t="s">
        <v>235</v>
      </c>
      <c r="AM28" s="49"/>
      <c r="AN28" s="375" t="s">
        <v>235</v>
      </c>
    </row>
    <row r="29" spans="1:40" s="19" customFormat="1" ht="17.25" customHeight="1" x14ac:dyDescent="0.35">
      <c r="B29" s="22" t="s">
        <v>346</v>
      </c>
      <c r="C29" s="414"/>
      <c r="D29" s="22"/>
      <c r="E29" s="22"/>
      <c r="F29" s="22"/>
      <c r="G29" s="22"/>
      <c r="H29" s="22"/>
      <c r="I29" s="22"/>
      <c r="J29" s="22"/>
      <c r="K29" s="22"/>
      <c r="L29" s="22"/>
      <c r="M29" s="238" t="s">
        <v>235</v>
      </c>
      <c r="N29" s="20"/>
      <c r="O29" s="20"/>
      <c r="P29" s="20"/>
      <c r="Q29" s="22" t="s">
        <v>235</v>
      </c>
      <c r="R29" s="239" t="str">
        <f>VLOOKUP($Q$18:$Q$1012,Data1!$30:$32,2,FALSE)</f>
        <v>Answer 13a</v>
      </c>
      <c r="S29" s="20"/>
      <c r="T29" s="22"/>
      <c r="U29" s="20"/>
      <c r="V29" s="20"/>
      <c r="W29" s="20"/>
      <c r="X29" s="20"/>
      <c r="Y29" s="20"/>
      <c r="Z29" s="20"/>
      <c r="AA29" s="20"/>
      <c r="AB29" s="20"/>
      <c r="AC29" s="20"/>
      <c r="AD29" s="22" t="s">
        <v>247</v>
      </c>
      <c r="AE29" s="22"/>
      <c r="AF29" s="37"/>
      <c r="AG29" s="37"/>
      <c r="AH29" s="180" t="s">
        <v>235</v>
      </c>
      <c r="AI29" s="142"/>
      <c r="AJ29" s="374"/>
      <c r="AK29" s="181"/>
      <c r="AL29" s="370" t="s">
        <v>235</v>
      </c>
      <c r="AM29" s="49"/>
      <c r="AN29" s="376" t="s">
        <v>235</v>
      </c>
    </row>
    <row r="30" spans="1:40" s="19" customFormat="1" ht="17.25" customHeight="1" x14ac:dyDescent="0.35">
      <c r="B30" s="22" t="s">
        <v>346</v>
      </c>
      <c r="C30" s="414"/>
      <c r="D30" s="22"/>
      <c r="E30" s="22"/>
      <c r="F30" s="22"/>
      <c r="G30" s="22"/>
      <c r="H30" s="22"/>
      <c r="I30" s="22"/>
      <c r="J30" s="22"/>
      <c r="K30" s="22"/>
      <c r="L30" s="22"/>
      <c r="M30" s="238" t="s">
        <v>235</v>
      </c>
      <c r="N30" s="20"/>
      <c r="O30" s="20"/>
      <c r="P30" s="20"/>
      <c r="Q30" s="22" t="s">
        <v>235</v>
      </c>
      <c r="R30" s="239" t="str">
        <f>VLOOKUP($Q$18:$Q$1012,Data1!$30:$32,2,FALSE)</f>
        <v>Answer 13a</v>
      </c>
      <c r="S30" s="20"/>
      <c r="T30" s="22"/>
      <c r="U30" s="20"/>
      <c r="V30" s="20"/>
      <c r="W30" s="20"/>
      <c r="X30" s="20"/>
      <c r="Y30" s="20"/>
      <c r="Z30" s="20"/>
      <c r="AA30" s="20"/>
      <c r="AB30" s="20"/>
      <c r="AC30" s="20"/>
      <c r="AD30" s="22" t="s">
        <v>247</v>
      </c>
      <c r="AE30" s="22"/>
      <c r="AF30" s="37"/>
      <c r="AG30" s="37"/>
      <c r="AH30" s="180" t="s">
        <v>235</v>
      </c>
      <c r="AI30" s="142"/>
      <c r="AJ30" s="374"/>
      <c r="AK30" s="181"/>
      <c r="AL30" s="370" t="s">
        <v>235</v>
      </c>
      <c r="AM30" s="49"/>
      <c r="AN30" s="376" t="s">
        <v>235</v>
      </c>
    </row>
    <row r="31" spans="1:40" s="19" customFormat="1" ht="17.25" customHeight="1" x14ac:dyDescent="0.35">
      <c r="B31" s="22" t="s">
        <v>346</v>
      </c>
      <c r="C31" s="414"/>
      <c r="D31" s="22"/>
      <c r="E31" s="22"/>
      <c r="F31" s="22"/>
      <c r="G31" s="22"/>
      <c r="H31" s="22"/>
      <c r="I31" s="22"/>
      <c r="J31" s="22"/>
      <c r="K31" s="22"/>
      <c r="L31" s="22"/>
      <c r="M31" s="238" t="s">
        <v>235</v>
      </c>
      <c r="N31" s="20"/>
      <c r="O31" s="20"/>
      <c r="P31" s="20"/>
      <c r="Q31" s="22" t="s">
        <v>235</v>
      </c>
      <c r="R31" s="239" t="str">
        <f>VLOOKUP($Q$18:$Q$1012,Data1!$30:$32,2,FALSE)</f>
        <v>Answer 13a</v>
      </c>
      <c r="S31" s="20"/>
      <c r="T31" s="22"/>
      <c r="U31" s="20"/>
      <c r="V31" s="20"/>
      <c r="W31" s="20"/>
      <c r="X31" s="20"/>
      <c r="Y31" s="20"/>
      <c r="Z31" s="20"/>
      <c r="AA31" s="20"/>
      <c r="AB31" s="20"/>
      <c r="AC31" s="20"/>
      <c r="AD31" s="22" t="s">
        <v>247</v>
      </c>
      <c r="AE31" s="22"/>
      <c r="AF31" s="38"/>
      <c r="AG31" s="38"/>
      <c r="AH31" s="180" t="s">
        <v>235</v>
      </c>
      <c r="AI31" s="142"/>
      <c r="AJ31" s="143"/>
      <c r="AK31" s="181"/>
      <c r="AL31" s="370" t="s">
        <v>235</v>
      </c>
      <c r="AM31" s="49"/>
      <c r="AN31" s="376" t="s">
        <v>235</v>
      </c>
    </row>
    <row r="32" spans="1:40" s="19" customFormat="1" ht="13.5" customHeight="1" thickBot="1" x14ac:dyDescent="0.4">
      <c r="B32" s="476" t="s">
        <v>378</v>
      </c>
      <c r="C32" s="461"/>
      <c r="D32" s="461"/>
      <c r="E32" s="461"/>
      <c r="F32" s="461"/>
      <c r="G32" s="461"/>
      <c r="H32" s="461"/>
      <c r="I32" s="461"/>
      <c r="J32" s="461"/>
      <c r="K32" s="461"/>
      <c r="L32" s="461"/>
      <c r="M32" s="460"/>
      <c r="N32" s="459"/>
      <c r="O32" s="459"/>
      <c r="P32" s="459"/>
      <c r="Q32" s="461"/>
      <c r="R32" s="460"/>
      <c r="S32" s="459"/>
      <c r="T32" s="461"/>
      <c r="U32" s="459"/>
      <c r="V32" s="459"/>
      <c r="W32" s="459"/>
      <c r="X32" s="459"/>
      <c r="Y32" s="459"/>
      <c r="Z32" s="459"/>
      <c r="AA32" s="459"/>
      <c r="AB32" s="459"/>
      <c r="AC32" s="459"/>
      <c r="AD32" s="461"/>
      <c r="AE32" s="461"/>
      <c r="AF32" s="462"/>
      <c r="AG32" s="462"/>
      <c r="AH32" s="464"/>
      <c r="AI32" s="465"/>
      <c r="AJ32" s="462"/>
      <c r="AK32" s="477"/>
      <c r="AL32" s="464"/>
      <c r="AM32" s="463"/>
      <c r="AN32" s="478"/>
    </row>
    <row r="33" spans="2:40" s="19" customFormat="1" ht="17.25" customHeight="1" thickBot="1" x14ac:dyDescent="0.4">
      <c r="B33" s="35" t="s">
        <v>32</v>
      </c>
      <c r="C33" s="410">
        <f>COUNTA(C18:C31)</f>
        <v>0</v>
      </c>
      <c r="D33" s="231"/>
      <c r="E33" s="231"/>
      <c r="F33" s="231"/>
      <c r="G33" s="231"/>
      <c r="H33" s="231"/>
      <c r="I33" s="231"/>
      <c r="J33" s="231"/>
      <c r="K33" s="231"/>
      <c r="L33" s="231"/>
      <c r="M33" s="231"/>
      <c r="N33" s="40"/>
      <c r="O33" s="40"/>
      <c r="P33" s="40"/>
      <c r="Q33" s="231"/>
      <c r="R33" s="40"/>
      <c r="S33" s="231"/>
      <c r="T33" s="231"/>
      <c r="U33" s="40"/>
      <c r="V33" s="40"/>
      <c r="W33" s="40"/>
      <c r="X33" s="40"/>
      <c r="Y33" s="40"/>
      <c r="Z33" s="40"/>
      <c r="AA33" s="40"/>
      <c r="AB33" s="40"/>
      <c r="AC33" s="40"/>
      <c r="AD33" s="36"/>
      <c r="AE33" s="36" t="s">
        <v>35</v>
      </c>
      <c r="AF33" s="39">
        <f>SUM(AF18:AF31)</f>
        <v>0</v>
      </c>
      <c r="AG33" s="44">
        <f>SUM(AG18:AG31)</f>
        <v>0</v>
      </c>
      <c r="AH33" s="88"/>
      <c r="AI33" s="88"/>
      <c r="AJ33" s="44">
        <f>SUM(AJ18:AJ31)</f>
        <v>0</v>
      </c>
      <c r="AK33" s="248"/>
      <c r="AL33" s="51"/>
      <c r="AM33" s="51"/>
      <c r="AN33" s="248"/>
    </row>
    <row r="34" spans="2:40" s="19" customFormat="1" x14ac:dyDescent="0.25">
      <c r="C34" s="232"/>
      <c r="D34" s="232"/>
      <c r="E34" s="232"/>
      <c r="F34" s="232"/>
      <c r="G34" s="232"/>
      <c r="H34" s="232"/>
      <c r="I34" s="232"/>
      <c r="J34" s="232"/>
      <c r="K34" s="232"/>
      <c r="L34" s="232"/>
      <c r="M34" s="232"/>
      <c r="Q34" s="232"/>
      <c r="S34" s="232"/>
      <c r="T34" s="232"/>
      <c r="AG34" s="71"/>
      <c r="AH34" s="75"/>
      <c r="AI34" s="75"/>
      <c r="AJ34" s="43"/>
      <c r="AK34" s="43"/>
      <c r="AL34" s="43"/>
      <c r="AM34" s="43"/>
      <c r="AN34" s="77"/>
    </row>
    <row r="35" spans="2:40" s="19" customFormat="1" ht="13" x14ac:dyDescent="0.25">
      <c r="C35" s="232"/>
      <c r="D35" s="232"/>
      <c r="E35" s="232"/>
      <c r="F35" s="232"/>
      <c r="G35" s="232"/>
      <c r="H35" s="232"/>
      <c r="I35" s="232"/>
      <c r="J35" s="232"/>
      <c r="K35" s="232"/>
      <c r="L35" s="232"/>
      <c r="M35" s="232"/>
      <c r="N35" s="241" t="s">
        <v>259</v>
      </c>
      <c r="O35" s="241" t="s">
        <v>260</v>
      </c>
      <c r="P35" s="241" t="s">
        <v>261</v>
      </c>
      <c r="Q35" s="232"/>
      <c r="S35" s="232"/>
      <c r="T35" s="232"/>
      <c r="U35" s="241"/>
      <c r="V35" s="241"/>
      <c r="W35" s="241"/>
      <c r="AG35" s="71"/>
      <c r="AH35" s="75"/>
      <c r="AI35" s="75"/>
      <c r="AJ35" s="43"/>
      <c r="AK35" s="43"/>
      <c r="AL35" s="43"/>
      <c r="AM35" s="43"/>
      <c r="AN35" s="77"/>
    </row>
    <row r="36" spans="2:40" s="19" customFormat="1" x14ac:dyDescent="0.25">
      <c r="C36" s="232"/>
      <c r="D36" s="232"/>
      <c r="E36" s="232"/>
      <c r="F36" s="232"/>
      <c r="G36" s="232"/>
      <c r="H36" s="232"/>
      <c r="I36" s="232"/>
      <c r="J36" s="232"/>
      <c r="K36" s="232"/>
      <c r="L36" s="232"/>
      <c r="M36" s="232"/>
      <c r="N36" s="242" t="s">
        <v>14</v>
      </c>
      <c r="O36" s="242" t="s">
        <v>44</v>
      </c>
      <c r="P36" s="242" t="s">
        <v>18</v>
      </c>
      <c r="Q36" s="232"/>
      <c r="S36" s="232"/>
      <c r="T36" s="232"/>
      <c r="AG36" s="71"/>
      <c r="AH36" s="75"/>
      <c r="AI36" s="75"/>
      <c r="AJ36" s="43"/>
      <c r="AK36" s="43"/>
      <c r="AL36" s="43"/>
      <c r="AM36" s="43"/>
      <c r="AN36" s="77"/>
    </row>
    <row r="37" spans="2:40" s="19" customFormat="1" ht="16.5" customHeight="1" x14ac:dyDescent="0.25">
      <c r="C37" s="232"/>
      <c r="D37" s="232"/>
      <c r="E37" s="232"/>
      <c r="F37" s="232"/>
      <c r="G37" s="232"/>
      <c r="H37" s="232"/>
      <c r="I37" s="232"/>
      <c r="J37" s="232"/>
      <c r="K37" s="232"/>
      <c r="L37" s="232"/>
      <c r="M37" s="232"/>
      <c r="Q37" s="232"/>
      <c r="S37" s="232"/>
      <c r="T37" s="232"/>
      <c r="AG37" s="71"/>
      <c r="AH37" s="75"/>
      <c r="AI37" s="75"/>
      <c r="AJ37" s="43"/>
      <c r="AK37" s="43"/>
      <c r="AL37" s="43"/>
      <c r="AM37" s="43"/>
      <c r="AN37" s="77"/>
    </row>
    <row r="38" spans="2:40" s="18" customFormat="1" ht="17.25" customHeight="1" x14ac:dyDescent="0.25">
      <c r="B38" s="19"/>
      <c r="C38" s="234"/>
      <c r="D38" s="234"/>
      <c r="E38" s="234"/>
      <c r="F38" s="234"/>
      <c r="G38" s="234"/>
      <c r="H38" s="234"/>
      <c r="I38" s="234"/>
      <c r="J38" s="234"/>
      <c r="K38" s="234"/>
      <c r="L38" s="234"/>
      <c r="M38" s="232"/>
      <c r="N38" s="19"/>
      <c r="O38" s="19"/>
      <c r="P38" s="19"/>
      <c r="Q38" s="232"/>
      <c r="S38" s="234"/>
      <c r="T38" s="234"/>
      <c r="AG38" s="43"/>
      <c r="AH38" s="77"/>
      <c r="AI38" s="77"/>
      <c r="AJ38" s="43"/>
      <c r="AK38" s="43"/>
      <c r="AL38" s="43"/>
      <c r="AM38" s="43"/>
      <c r="AN38" s="77"/>
    </row>
    <row r="39" spans="2:40" s="18" customFormat="1" ht="17.25" customHeight="1" x14ac:dyDescent="0.25">
      <c r="B39" s="19"/>
      <c r="C39" s="234"/>
      <c r="D39" s="234"/>
      <c r="E39" s="234"/>
      <c r="F39" s="234"/>
      <c r="G39" s="234"/>
      <c r="H39" s="234"/>
      <c r="I39" s="234"/>
      <c r="J39" s="234"/>
      <c r="K39" s="234"/>
      <c r="L39" s="234"/>
      <c r="M39" s="232"/>
      <c r="N39" s="19"/>
      <c r="O39" s="19"/>
      <c r="P39" s="19"/>
      <c r="Q39" s="232"/>
      <c r="S39" s="234"/>
      <c r="T39" s="234"/>
      <c r="AG39" s="43"/>
      <c r="AH39" s="77"/>
      <c r="AI39" s="77"/>
      <c r="AJ39" s="43"/>
      <c r="AK39" s="43"/>
      <c r="AL39" s="43"/>
      <c r="AM39" s="43"/>
      <c r="AN39" s="77"/>
    </row>
    <row r="40" spans="2:40" s="18" customFormat="1" ht="17.25" customHeight="1" x14ac:dyDescent="0.25">
      <c r="B40" s="19"/>
      <c r="C40" s="234"/>
      <c r="D40" s="234"/>
      <c r="E40" s="234"/>
      <c r="F40" s="234"/>
      <c r="G40" s="234"/>
      <c r="H40" s="234"/>
      <c r="I40" s="234"/>
      <c r="J40" s="234"/>
      <c r="K40" s="234"/>
      <c r="L40" s="234"/>
      <c r="M40" s="232"/>
      <c r="N40" s="19"/>
      <c r="O40" s="19"/>
      <c r="P40" s="19"/>
      <c r="Q40" s="232"/>
      <c r="S40" s="234"/>
      <c r="T40" s="234"/>
      <c r="AG40" s="43"/>
      <c r="AH40" s="77"/>
      <c r="AI40" s="77"/>
      <c r="AJ40" s="43"/>
      <c r="AK40" s="43"/>
      <c r="AL40" s="43"/>
      <c r="AM40" s="43"/>
      <c r="AN40" s="77"/>
    </row>
    <row r="41" spans="2:40" s="18" customFormat="1" ht="17.25" customHeight="1" x14ac:dyDescent="0.25">
      <c r="B41" s="19"/>
      <c r="C41" s="234"/>
      <c r="D41" s="234"/>
      <c r="E41" s="234"/>
      <c r="F41" s="234"/>
      <c r="G41" s="234"/>
      <c r="H41" s="234"/>
      <c r="I41" s="234"/>
      <c r="J41" s="234"/>
      <c r="K41" s="234"/>
      <c r="L41" s="234"/>
      <c r="M41" s="232"/>
      <c r="N41" s="19"/>
      <c r="O41" s="19"/>
      <c r="P41" s="19"/>
      <c r="Q41" s="232"/>
      <c r="S41" s="234"/>
      <c r="T41" s="234"/>
      <c r="AG41" s="43"/>
      <c r="AH41" s="77"/>
      <c r="AI41" s="77"/>
      <c r="AJ41" s="43"/>
      <c r="AK41" s="43"/>
      <c r="AL41" s="43"/>
      <c r="AM41" s="43"/>
      <c r="AN41" s="77"/>
    </row>
    <row r="42" spans="2:40" s="18" customFormat="1" ht="17.25" customHeight="1" x14ac:dyDescent="0.25">
      <c r="B42" s="19"/>
      <c r="C42" s="234"/>
      <c r="D42" s="234"/>
      <c r="E42" s="234"/>
      <c r="F42" s="234"/>
      <c r="G42" s="234"/>
      <c r="H42" s="234"/>
      <c r="I42" s="234"/>
      <c r="J42" s="234"/>
      <c r="K42" s="234"/>
      <c r="L42" s="234"/>
      <c r="M42" s="232"/>
      <c r="N42" s="19"/>
      <c r="O42" s="19"/>
      <c r="P42" s="19"/>
      <c r="Q42" s="232"/>
      <c r="S42" s="234"/>
      <c r="T42" s="234"/>
      <c r="AG42" s="43"/>
      <c r="AH42" s="77"/>
      <c r="AI42" s="77"/>
      <c r="AJ42" s="43"/>
      <c r="AK42" s="43"/>
      <c r="AL42" s="43"/>
      <c r="AM42" s="43"/>
      <c r="AN42" s="77"/>
    </row>
    <row r="43" spans="2:40" s="18" customFormat="1" ht="17.25" customHeight="1" x14ac:dyDescent="0.25">
      <c r="B43" s="19"/>
      <c r="C43" s="234"/>
      <c r="D43" s="234"/>
      <c r="E43" s="234"/>
      <c r="F43" s="234"/>
      <c r="G43" s="234"/>
      <c r="H43" s="234"/>
      <c r="I43" s="234"/>
      <c r="J43" s="234"/>
      <c r="K43" s="234"/>
      <c r="L43" s="234"/>
      <c r="M43" s="232"/>
      <c r="N43" s="19"/>
      <c r="O43" s="19"/>
      <c r="P43" s="19"/>
      <c r="Q43" s="232"/>
      <c r="S43" s="234"/>
      <c r="T43" s="234"/>
      <c r="AG43" s="43"/>
      <c r="AH43" s="77"/>
      <c r="AI43" s="77"/>
      <c r="AJ43" s="43"/>
      <c r="AK43" s="43"/>
      <c r="AL43" s="43"/>
      <c r="AM43" s="43"/>
      <c r="AN43" s="77"/>
    </row>
    <row r="44" spans="2:40" s="18" customFormat="1" ht="17.25" customHeight="1" x14ac:dyDescent="0.25">
      <c r="B44" s="19"/>
      <c r="C44" s="234"/>
      <c r="D44" s="234"/>
      <c r="E44" s="234"/>
      <c r="F44" s="234"/>
      <c r="G44" s="234"/>
      <c r="H44" s="234"/>
      <c r="I44" s="234"/>
      <c r="J44" s="234"/>
      <c r="K44" s="234"/>
      <c r="L44" s="234"/>
      <c r="M44" s="232"/>
      <c r="N44" s="19"/>
      <c r="O44" s="19"/>
      <c r="P44" s="19"/>
      <c r="Q44" s="232"/>
      <c r="S44" s="234"/>
      <c r="T44" s="234"/>
      <c r="AG44" s="43"/>
      <c r="AH44" s="77"/>
      <c r="AI44" s="77"/>
      <c r="AJ44" s="43"/>
      <c r="AK44" s="43"/>
      <c r="AL44" s="43"/>
      <c r="AM44" s="43"/>
      <c r="AN44" s="77"/>
    </row>
    <row r="45" spans="2:40" s="18" customFormat="1" ht="17.25" customHeight="1" x14ac:dyDescent="0.25">
      <c r="B45" s="19"/>
      <c r="C45" s="234"/>
      <c r="D45" s="234"/>
      <c r="E45" s="234"/>
      <c r="F45" s="234"/>
      <c r="G45" s="234"/>
      <c r="H45" s="234"/>
      <c r="I45" s="234"/>
      <c r="J45" s="234"/>
      <c r="K45" s="234"/>
      <c r="L45" s="234"/>
      <c r="M45" s="232"/>
      <c r="N45" s="19"/>
      <c r="O45" s="19"/>
      <c r="P45" s="19"/>
      <c r="Q45" s="232"/>
      <c r="S45" s="234"/>
      <c r="T45" s="234"/>
      <c r="AG45" s="43"/>
      <c r="AH45" s="77"/>
      <c r="AI45" s="77"/>
      <c r="AN45" s="77"/>
    </row>
    <row r="46" spans="2:40" s="18" customFormat="1" ht="17.25" customHeight="1" x14ac:dyDescent="0.25">
      <c r="B46" s="19"/>
      <c r="C46" s="234"/>
      <c r="D46" s="234"/>
      <c r="E46" s="234"/>
      <c r="F46" s="234"/>
      <c r="G46" s="234"/>
      <c r="H46" s="234"/>
      <c r="I46" s="234"/>
      <c r="J46" s="234"/>
      <c r="K46" s="234"/>
      <c r="L46" s="234"/>
      <c r="M46" s="232"/>
      <c r="N46" s="19"/>
      <c r="O46" s="19"/>
      <c r="P46" s="19"/>
      <c r="Q46" s="232"/>
      <c r="S46" s="234"/>
      <c r="T46" s="234"/>
      <c r="AG46" s="43"/>
      <c r="AH46" s="77"/>
      <c r="AI46" s="77"/>
      <c r="AN46" s="77"/>
    </row>
    <row r="47" spans="2:40" s="18" customFormat="1" x14ac:dyDescent="0.25">
      <c r="C47" s="234"/>
      <c r="D47" s="234"/>
      <c r="E47" s="234"/>
      <c r="F47" s="234"/>
      <c r="G47" s="234"/>
      <c r="H47" s="234"/>
      <c r="I47" s="234"/>
      <c r="J47" s="234"/>
      <c r="K47" s="234"/>
      <c r="L47" s="234"/>
      <c r="M47" s="234"/>
      <c r="Q47" s="234"/>
      <c r="S47" s="234"/>
      <c r="T47" s="234"/>
      <c r="AG47" s="43"/>
      <c r="AH47" s="77"/>
      <c r="AI47" s="77"/>
      <c r="AN47" s="77"/>
    </row>
    <row r="48" spans="2:40" s="18" customFormat="1" x14ac:dyDescent="0.25">
      <c r="C48" s="234"/>
      <c r="D48" s="234"/>
      <c r="E48" s="234"/>
      <c r="F48" s="234"/>
      <c r="G48" s="234"/>
      <c r="H48" s="234"/>
      <c r="I48" s="234"/>
      <c r="J48" s="234"/>
      <c r="K48" s="234"/>
      <c r="L48" s="234"/>
      <c r="M48" s="234"/>
      <c r="Q48" s="234"/>
      <c r="S48" s="234"/>
      <c r="T48" s="234"/>
      <c r="AG48" s="43"/>
      <c r="AH48" s="77"/>
      <c r="AI48" s="77"/>
      <c r="AN48" s="77"/>
    </row>
    <row r="49" spans="3:40" s="18" customFormat="1" x14ac:dyDescent="0.25">
      <c r="C49" s="234"/>
      <c r="D49" s="234"/>
      <c r="E49" s="234"/>
      <c r="F49" s="234"/>
      <c r="G49" s="234"/>
      <c r="H49" s="234"/>
      <c r="I49" s="234"/>
      <c r="J49" s="234"/>
      <c r="K49" s="234"/>
      <c r="L49" s="234"/>
      <c r="M49" s="234"/>
      <c r="Q49" s="234"/>
      <c r="S49" s="234"/>
      <c r="T49" s="234"/>
      <c r="AG49" s="43"/>
      <c r="AH49" s="77"/>
      <c r="AI49" s="77"/>
      <c r="AN49" s="77"/>
    </row>
    <row r="50" spans="3:40" s="18" customFormat="1" x14ac:dyDescent="0.25">
      <c r="C50" s="234"/>
      <c r="D50" s="234"/>
      <c r="E50" s="234"/>
      <c r="F50" s="234"/>
      <c r="G50" s="234"/>
      <c r="H50" s="234"/>
      <c r="I50" s="234"/>
      <c r="J50" s="234"/>
      <c r="K50" s="234"/>
      <c r="L50" s="234"/>
      <c r="M50" s="234"/>
      <c r="Q50" s="234"/>
      <c r="S50" s="234"/>
      <c r="T50" s="234"/>
      <c r="AG50" s="43"/>
      <c r="AH50" s="77"/>
      <c r="AI50" s="77"/>
      <c r="AN50" s="77"/>
    </row>
    <row r="51" spans="3:40" s="18" customFormat="1" x14ac:dyDescent="0.25">
      <c r="C51" s="234"/>
      <c r="D51" s="234"/>
      <c r="E51" s="234"/>
      <c r="F51" s="234"/>
      <c r="G51" s="234"/>
      <c r="H51" s="234"/>
      <c r="I51" s="234"/>
      <c r="J51" s="234"/>
      <c r="K51" s="234"/>
      <c r="L51" s="234"/>
      <c r="M51" s="234"/>
      <c r="Q51" s="234"/>
      <c r="S51" s="234"/>
      <c r="T51" s="234"/>
      <c r="AG51" s="43"/>
      <c r="AH51" s="77"/>
      <c r="AI51" s="77"/>
      <c r="AN51" s="77"/>
    </row>
    <row r="52" spans="3:40" s="18" customFormat="1" x14ac:dyDescent="0.25">
      <c r="C52" s="234"/>
      <c r="D52" s="234"/>
      <c r="E52" s="234"/>
      <c r="F52" s="234"/>
      <c r="G52" s="234"/>
      <c r="H52" s="234"/>
      <c r="I52" s="234"/>
      <c r="J52" s="234"/>
      <c r="K52" s="234"/>
      <c r="L52" s="234"/>
      <c r="M52" s="234"/>
      <c r="Q52" s="234"/>
      <c r="S52" s="234"/>
      <c r="T52" s="234"/>
      <c r="AG52" s="43"/>
      <c r="AH52" s="77"/>
      <c r="AI52" s="77"/>
      <c r="AN52" s="77"/>
    </row>
    <row r="53" spans="3:40" x14ac:dyDescent="0.25">
      <c r="AG53" s="72"/>
    </row>
    <row r="54" spans="3:40" x14ac:dyDescent="0.25">
      <c r="AG54" s="72"/>
    </row>
    <row r="55" spans="3:40" x14ac:dyDescent="0.25">
      <c r="AG55" s="72"/>
    </row>
    <row r="56" spans="3:40" x14ac:dyDescent="0.25">
      <c r="AG56" s="72"/>
    </row>
    <row r="57" spans="3:40" x14ac:dyDescent="0.25">
      <c r="AG57" s="72"/>
    </row>
    <row r="58" spans="3:40" x14ac:dyDescent="0.25">
      <c r="AG58" s="72"/>
    </row>
    <row r="59" spans="3:40" x14ac:dyDescent="0.25">
      <c r="AG59" s="72"/>
    </row>
    <row r="60" spans="3:40" x14ac:dyDescent="0.25">
      <c r="AG60" s="72"/>
    </row>
    <row r="61" spans="3:40" x14ac:dyDescent="0.25">
      <c r="AG61" s="72"/>
    </row>
    <row r="62" spans="3:40" x14ac:dyDescent="0.25">
      <c r="AG62" s="72"/>
    </row>
    <row r="63" spans="3:40" x14ac:dyDescent="0.25">
      <c r="AG63" s="72"/>
    </row>
    <row r="64" spans="3:40" x14ac:dyDescent="0.25">
      <c r="AG64" s="72"/>
    </row>
    <row r="65" spans="33:33" x14ac:dyDescent="0.25">
      <c r="AG65" s="72"/>
    </row>
    <row r="66" spans="33:33" x14ac:dyDescent="0.25">
      <c r="AG66" s="72"/>
    </row>
    <row r="67" spans="33:33" x14ac:dyDescent="0.25">
      <c r="AG67" s="72"/>
    </row>
    <row r="68" spans="33:33" x14ac:dyDescent="0.25">
      <c r="AG68" s="72"/>
    </row>
    <row r="69" spans="33:33" x14ac:dyDescent="0.25">
      <c r="AG69" s="72"/>
    </row>
    <row r="70" spans="33:33" x14ac:dyDescent="0.25">
      <c r="AG70" s="72"/>
    </row>
    <row r="71" spans="33:33" x14ac:dyDescent="0.25">
      <c r="AG71" s="72"/>
    </row>
    <row r="72" spans="33:33" x14ac:dyDescent="0.25">
      <c r="AG72" s="72"/>
    </row>
    <row r="73" spans="33:33" x14ac:dyDescent="0.25">
      <c r="AG73" s="72"/>
    </row>
    <row r="74" spans="33:33" x14ac:dyDescent="0.25">
      <c r="AG74" s="72"/>
    </row>
    <row r="75" spans="33:33" x14ac:dyDescent="0.25">
      <c r="AG75" s="72"/>
    </row>
    <row r="76" spans="33:33" x14ac:dyDescent="0.25">
      <c r="AG76" s="72"/>
    </row>
    <row r="77" spans="33:33" x14ac:dyDescent="0.25">
      <c r="AG77" s="72"/>
    </row>
    <row r="78" spans="33:33" x14ac:dyDescent="0.25">
      <c r="AG78" s="72"/>
    </row>
    <row r="79" spans="33:33" x14ac:dyDescent="0.25">
      <c r="AG79" s="72"/>
    </row>
    <row r="80" spans="33:33" x14ac:dyDescent="0.25">
      <c r="AG80" s="72"/>
    </row>
    <row r="81" spans="33:33" x14ac:dyDescent="0.25">
      <c r="AG81" s="72"/>
    </row>
    <row r="82" spans="33:33" x14ac:dyDescent="0.25">
      <c r="AG82" s="72"/>
    </row>
    <row r="83" spans="33:33" x14ac:dyDescent="0.25">
      <c r="AG83" s="72"/>
    </row>
    <row r="84" spans="33:33" x14ac:dyDescent="0.25">
      <c r="AG84" s="72"/>
    </row>
  </sheetData>
  <mergeCells count="5">
    <mergeCell ref="B3:E3"/>
    <mergeCell ref="F5:G5"/>
    <mergeCell ref="F6:G6"/>
    <mergeCell ref="F7:G7"/>
    <mergeCell ref="F2:G2"/>
  </mergeCells>
  <dataValidations count="7">
    <dataValidation type="list" allowBlank="1" showInputMessage="1" showErrorMessage="1" sqref="AH18:AH32" xr:uid="{00000000-0002-0000-0300-000000000000}">
      <formula1>"[drop down],Yes"</formula1>
    </dataValidation>
    <dataValidation type="list" allowBlank="1" showInputMessage="1" showErrorMessage="1" sqref="AD18:AD32" xr:uid="{00000000-0002-0000-0300-000001000000}">
      <formula1>"[CE or MR], Cost Estimation, Market Response"</formula1>
    </dataValidation>
    <dataValidation type="list" allowBlank="1" showInputMessage="1" showErrorMessage="1" sqref="AL18:AL32" xr:uid="{00000000-0002-0000-0300-000002000000}">
      <formula1>"[drop down],Yes - see tab Adm_Agency_Certification"</formula1>
    </dataValidation>
    <dataValidation type="list" allowBlank="1" showInputMessage="1" showErrorMessage="1" sqref="F7" xr:uid="{00000000-0002-0000-0300-000003000000}">
      <formula1>"[status], work in progress, COMPLETED"</formula1>
    </dataValidation>
    <dataValidation type="list" allowBlank="1" showInputMessage="1" showErrorMessage="1" sqref="AN18:AN32" xr:uid="{00000000-0002-0000-0300-000004000000}">
      <formula1>"[drop down],COMPLETED"</formula1>
    </dataValidation>
    <dataValidation type="list" allowBlank="1" showInputMessage="1" showErrorMessage="1" sqref="Q18:Q32" xr:uid="{00000000-0002-0000-0300-000005000000}">
      <formula1>EPAFunction</formula1>
    </dataValidation>
    <dataValidation type="list" allowBlank="1" showInputMessage="1" showErrorMessage="1" sqref="B18:B31" xr:uid="{00000000-0002-0000-0300-000006000000}">
      <formula1>AssetCat</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xr:uid="{00000000-0002-0000-0300-000007000000}">
          <x14:formula1>
            <xm:f>Data1!$B$2:$B$17</xm:f>
          </x14:formula1>
          <xm:sqref>M18:M32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C8B7F"/>
  </sheetPr>
  <dimension ref="A2:AK56"/>
  <sheetViews>
    <sheetView zoomScaleNormal="100" workbookViewId="0">
      <pane xSplit="7" ySplit="17" topLeftCell="J21" activePane="bottomRight" state="frozen"/>
      <selection pane="topRight" activeCell="G1" sqref="G1"/>
      <selection pane="bottomLeft" activeCell="A16" sqref="A16"/>
      <selection pane="bottomRight" activeCell="E11" sqref="E11"/>
    </sheetView>
  </sheetViews>
  <sheetFormatPr defaultColWidth="9.1796875" defaultRowHeight="12.5" x14ac:dyDescent="0.25"/>
  <cols>
    <col min="1" max="1" width="8.453125" style="16" customWidth="1"/>
    <col min="2" max="2" width="29.54296875" style="16" customWidth="1"/>
    <col min="3" max="3" width="17.54296875" style="16" customWidth="1"/>
    <col min="4" max="4" width="30.54296875" style="16" customWidth="1"/>
    <col min="5" max="6" width="29.453125" style="16" customWidth="1"/>
    <col min="7" max="7" width="40.54296875" style="16" customWidth="1"/>
    <col min="8" max="8" width="21.453125" style="16" customWidth="1"/>
    <col min="9" max="9" width="21.453125" style="55" customWidth="1"/>
    <col min="10" max="10" width="27" style="16" customWidth="1"/>
    <col min="11" max="11" width="29.453125" style="235" customWidth="1"/>
    <col min="12" max="12" width="40.1796875" style="16" customWidth="1"/>
    <col min="13" max="13" width="23.54296875" style="16" customWidth="1"/>
    <col min="14" max="14" width="34" style="78" customWidth="1"/>
    <col min="15" max="16" width="25.1796875" style="16" customWidth="1"/>
    <col min="17" max="17" width="30.54296875" style="16" customWidth="1"/>
    <col min="18" max="18" width="38.54296875" style="16" customWidth="1"/>
    <col min="19" max="19" width="30.81640625" style="16" customWidth="1"/>
    <col min="20" max="20" width="23.453125" style="16" customWidth="1"/>
    <col min="21" max="21" width="21.453125" style="16" customWidth="1"/>
    <col min="22" max="22" width="35.453125" style="16" customWidth="1"/>
    <col min="23" max="16384" width="9.1796875" style="16"/>
  </cols>
  <sheetData>
    <row r="2" spans="1:37" s="4" customFormat="1" ht="34.5" customHeight="1" x14ac:dyDescent="0.35">
      <c r="A2" s="249"/>
      <c r="B2" s="217" t="s">
        <v>396</v>
      </c>
      <c r="C2" s="13"/>
      <c r="D2" s="13"/>
      <c r="E2" s="13"/>
      <c r="F2" s="497" t="s">
        <v>358</v>
      </c>
      <c r="G2" s="497"/>
      <c r="H2" s="224"/>
      <c r="I2" s="222"/>
      <c r="K2" s="199"/>
      <c r="N2" s="56"/>
    </row>
    <row r="3" spans="1:37" s="103" customFormat="1" ht="30" customHeight="1" x14ac:dyDescent="0.35">
      <c r="A3" s="216"/>
      <c r="B3" s="215" t="s">
        <v>80</v>
      </c>
      <c r="C3" s="216"/>
      <c r="D3" s="216"/>
      <c r="E3" s="216"/>
      <c r="F3" s="216"/>
      <c r="G3" s="216"/>
      <c r="H3" s="222"/>
      <c r="I3" s="222"/>
      <c r="K3" s="260"/>
      <c r="N3" s="222"/>
    </row>
    <row r="4" spans="1:37" s="98" customFormat="1" ht="35.25" customHeight="1" x14ac:dyDescent="0.35">
      <c r="A4" s="97"/>
      <c r="B4" s="452" t="s">
        <v>78</v>
      </c>
      <c r="C4" s="89"/>
      <c r="D4" s="89"/>
      <c r="E4" s="89"/>
      <c r="F4" s="89"/>
      <c r="G4" s="89"/>
      <c r="K4" s="229"/>
      <c r="N4" s="56"/>
      <c r="AI4" s="104"/>
    </row>
    <row r="5" spans="1:37" s="4" customFormat="1" ht="20.25" customHeight="1" x14ac:dyDescent="0.35">
      <c r="A5" s="97"/>
      <c r="B5" s="10" t="s">
        <v>1</v>
      </c>
      <c r="C5" s="90" t="str">
        <f>Start!C7</f>
        <v>[Name]</v>
      </c>
      <c r="D5" s="91"/>
      <c r="E5" s="113" t="s">
        <v>56</v>
      </c>
      <c r="F5" s="493" t="str">
        <f>Start!C5</f>
        <v>[PWA or TfNSW]</v>
      </c>
      <c r="G5" s="494"/>
      <c r="H5" s="56"/>
      <c r="I5" s="56"/>
      <c r="K5" s="199"/>
      <c r="N5" s="56"/>
    </row>
    <row r="6" spans="1:37" s="4" customFormat="1" ht="20.25" customHeight="1" x14ac:dyDescent="0.35">
      <c r="A6" s="97"/>
      <c r="B6" s="10" t="s">
        <v>0</v>
      </c>
      <c r="C6" s="90" t="str">
        <f>Start!C8</f>
        <v>[AGRN#]</v>
      </c>
      <c r="D6" s="91"/>
      <c r="E6" s="113" t="s">
        <v>77</v>
      </c>
      <c r="F6" s="493" t="str">
        <f>Start!E6</f>
        <v>[internal administering agency number]</v>
      </c>
      <c r="G6" s="494"/>
      <c r="H6" s="56"/>
      <c r="I6" s="56"/>
      <c r="K6" s="199"/>
      <c r="N6" s="56"/>
    </row>
    <row r="7" spans="1:37" s="4" customFormat="1" ht="20.25" customHeight="1" x14ac:dyDescent="0.35">
      <c r="A7" s="97"/>
      <c r="B7" s="10" t="s">
        <v>57</v>
      </c>
      <c r="C7" s="90" t="str">
        <f>Start!C9</f>
        <v>[Type of event and year]</v>
      </c>
      <c r="D7" s="91"/>
      <c r="E7" s="312" t="s">
        <v>292</v>
      </c>
      <c r="F7" s="495" t="s">
        <v>293</v>
      </c>
      <c r="G7" s="496"/>
      <c r="H7" s="56"/>
      <c r="I7" s="56"/>
      <c r="K7" s="199"/>
      <c r="N7" s="56"/>
    </row>
    <row r="8" spans="1:37" s="4" customFormat="1" ht="20.25" customHeight="1" x14ac:dyDescent="0.35">
      <c r="A8" s="97"/>
      <c r="B8" s="10" t="s">
        <v>2</v>
      </c>
      <c r="C8" s="256" t="str">
        <f>Start!C10</f>
        <v>[Date of damage]</v>
      </c>
      <c r="D8" s="91"/>
      <c r="E8" s="97"/>
      <c r="F8" s="97"/>
      <c r="G8" s="97"/>
      <c r="H8" s="56"/>
      <c r="I8" s="56"/>
      <c r="K8" s="199"/>
      <c r="N8" s="56"/>
    </row>
    <row r="9" spans="1:37" s="4" customFormat="1" ht="20.25" customHeight="1" x14ac:dyDescent="0.35">
      <c r="A9" s="97"/>
      <c r="B9" s="97"/>
      <c r="C9" s="97"/>
      <c r="D9" s="97"/>
      <c r="E9" s="97"/>
      <c r="F9" s="97"/>
      <c r="G9" s="97"/>
      <c r="H9" s="56"/>
      <c r="I9" s="56"/>
      <c r="K9" s="199"/>
      <c r="N9" s="56"/>
    </row>
    <row r="10" spans="1:37" s="4" customFormat="1" ht="17.25" customHeight="1" x14ac:dyDescent="0.35">
      <c r="A10" s="97"/>
      <c r="B10" s="10" t="s">
        <v>82</v>
      </c>
      <c r="C10" s="11"/>
      <c r="D10" s="12"/>
      <c r="E10" s="97"/>
      <c r="F10" s="97"/>
      <c r="G10" s="97"/>
      <c r="H10" s="56"/>
      <c r="I10" s="56"/>
      <c r="K10" s="199"/>
      <c r="N10" s="56"/>
    </row>
    <row r="11" spans="1:37" s="4" customFormat="1" ht="17.25" customHeight="1" x14ac:dyDescent="0.35">
      <c r="A11" s="97"/>
      <c r="B11" s="10" t="s">
        <v>54</v>
      </c>
      <c r="C11" s="11"/>
      <c r="D11" s="12"/>
      <c r="E11" s="97"/>
      <c r="F11" s="97"/>
      <c r="G11" s="97"/>
      <c r="H11" s="56"/>
      <c r="I11" s="56"/>
      <c r="K11" s="199"/>
      <c r="N11" s="56"/>
      <c r="P11" s="172"/>
      <c r="Q11" s="172"/>
      <c r="R11" s="172"/>
    </row>
    <row r="12" spans="1:37" s="4" customFormat="1" ht="17.25" customHeight="1" x14ac:dyDescent="0.35">
      <c r="A12" s="97"/>
      <c r="B12" s="10" t="s">
        <v>321</v>
      </c>
      <c r="C12" s="92"/>
      <c r="D12" s="93"/>
      <c r="E12" s="419"/>
      <c r="F12" s="484"/>
      <c r="G12" s="420"/>
      <c r="H12" s="97"/>
      <c r="I12" s="97"/>
      <c r="K12" s="199"/>
      <c r="O12" s="133"/>
      <c r="V12" s="133"/>
      <c r="AE12" s="56"/>
      <c r="AF12" s="56"/>
    </row>
    <row r="13" spans="1:37" s="15" customFormat="1" ht="16.5" customHeight="1" x14ac:dyDescent="0.35">
      <c r="A13" s="119"/>
      <c r="B13" s="421"/>
      <c r="C13" s="119"/>
      <c r="D13" s="119"/>
      <c r="E13" s="126"/>
      <c r="F13" s="126"/>
      <c r="G13" s="132" t="s">
        <v>33</v>
      </c>
      <c r="H13" s="57"/>
      <c r="I13" s="57"/>
      <c r="K13" s="230"/>
      <c r="N13" s="177"/>
      <c r="O13" s="134"/>
      <c r="P13" s="53"/>
      <c r="Q13" s="53"/>
      <c r="R13" s="53"/>
      <c r="S13" s="53"/>
      <c r="T13" s="53" t="s">
        <v>33</v>
      </c>
      <c r="U13" s="53"/>
      <c r="V13" s="144"/>
      <c r="AG13" s="4"/>
      <c r="AH13" s="4"/>
      <c r="AI13" s="4"/>
      <c r="AJ13" s="4"/>
      <c r="AK13" s="4"/>
    </row>
    <row r="14" spans="1:37" s="3" customFormat="1" ht="24" customHeight="1" x14ac:dyDescent="0.35">
      <c r="A14" s="119"/>
      <c r="B14" s="7" t="s">
        <v>3</v>
      </c>
      <c r="C14" s="8"/>
      <c r="D14" s="2" t="s">
        <v>15</v>
      </c>
      <c r="E14" s="391"/>
      <c r="F14" s="391"/>
      <c r="G14" s="392"/>
      <c r="H14" s="2"/>
      <c r="I14" s="58"/>
      <c r="J14" s="14" t="s">
        <v>41</v>
      </c>
      <c r="K14" s="2"/>
      <c r="L14" s="2"/>
      <c r="M14" s="2"/>
      <c r="N14" s="58"/>
      <c r="O14" s="391"/>
      <c r="P14" s="353"/>
      <c r="Q14" s="7"/>
      <c r="R14" s="2"/>
      <c r="S14" s="2"/>
      <c r="T14" s="2"/>
      <c r="U14" s="2"/>
      <c r="V14" s="165"/>
      <c r="AG14" s="4"/>
      <c r="AH14" s="4"/>
      <c r="AI14" s="4"/>
      <c r="AJ14" s="4"/>
      <c r="AK14" s="4"/>
    </row>
    <row r="15" spans="1:37" s="5" customFormat="1" ht="16.5" customHeight="1" x14ac:dyDescent="0.35">
      <c r="A15" s="36" t="s">
        <v>79</v>
      </c>
      <c r="B15" s="17">
        <v>1</v>
      </c>
      <c r="C15" s="17">
        <v>2</v>
      </c>
      <c r="D15" s="17">
        <v>3</v>
      </c>
      <c r="E15" s="127" t="s">
        <v>386</v>
      </c>
      <c r="F15" s="485" t="s">
        <v>387</v>
      </c>
      <c r="G15" s="131">
        <v>31</v>
      </c>
      <c r="H15" s="125">
        <v>36</v>
      </c>
      <c r="I15" s="59">
        <v>37</v>
      </c>
      <c r="J15" s="17">
        <v>38</v>
      </c>
      <c r="K15" s="17">
        <v>39</v>
      </c>
      <c r="L15" s="17">
        <v>40</v>
      </c>
      <c r="M15" s="59">
        <v>41</v>
      </c>
      <c r="N15" s="17">
        <v>42</v>
      </c>
      <c r="O15" s="127">
        <v>43</v>
      </c>
      <c r="P15" s="169">
        <v>44</v>
      </c>
      <c r="Q15" s="125">
        <v>45</v>
      </c>
      <c r="R15" s="125">
        <v>46</v>
      </c>
      <c r="S15" s="125">
        <v>47</v>
      </c>
      <c r="T15" s="17">
        <v>48</v>
      </c>
      <c r="U15" s="17">
        <v>49</v>
      </c>
      <c r="V15" s="127">
        <v>50</v>
      </c>
      <c r="AG15" s="4"/>
      <c r="AH15" s="4"/>
      <c r="AI15" s="4"/>
      <c r="AJ15" s="4"/>
      <c r="AK15" s="4"/>
    </row>
    <row r="16" spans="1:37" s="23" customFormat="1" ht="16.5" customHeight="1" x14ac:dyDescent="0.3">
      <c r="B16" s="24"/>
      <c r="C16" s="24"/>
      <c r="D16" s="24"/>
      <c r="E16" s="122"/>
      <c r="F16" s="486"/>
      <c r="G16" s="418" t="s">
        <v>353</v>
      </c>
      <c r="H16" s="83"/>
      <c r="I16" s="60"/>
      <c r="J16" s="25"/>
      <c r="K16" s="25"/>
      <c r="L16" s="451" t="s">
        <v>320</v>
      </c>
      <c r="M16" s="74" t="s">
        <v>46</v>
      </c>
      <c r="N16" s="415" t="s">
        <v>349</v>
      </c>
      <c r="O16" s="136"/>
      <c r="P16" s="171"/>
      <c r="Q16" s="135"/>
      <c r="R16" s="416" t="s">
        <v>349</v>
      </c>
      <c r="S16" s="135"/>
      <c r="T16" s="52"/>
      <c r="U16" s="41"/>
      <c r="V16" s="145"/>
      <c r="AG16" s="4"/>
      <c r="AH16" s="4"/>
      <c r="AI16" s="4"/>
      <c r="AJ16" s="4"/>
      <c r="AK16" s="4"/>
    </row>
    <row r="17" spans="2:22" s="5" customFormat="1" ht="54.75" customHeight="1" x14ac:dyDescent="0.35">
      <c r="B17" s="9" t="s">
        <v>252</v>
      </c>
      <c r="C17" s="9" t="s">
        <v>4</v>
      </c>
      <c r="D17" s="9" t="s">
        <v>5</v>
      </c>
      <c r="E17" s="128" t="s">
        <v>6</v>
      </c>
      <c r="F17" s="487" t="s">
        <v>388</v>
      </c>
      <c r="G17" s="47" t="s">
        <v>362</v>
      </c>
      <c r="H17" s="124" t="s">
        <v>36</v>
      </c>
      <c r="I17" s="61" t="s">
        <v>40</v>
      </c>
      <c r="J17" s="9" t="s">
        <v>96</v>
      </c>
      <c r="K17" s="9" t="s">
        <v>332</v>
      </c>
      <c r="L17" s="9" t="s">
        <v>368</v>
      </c>
      <c r="M17" s="179" t="s">
        <v>381</v>
      </c>
      <c r="N17" s="179" t="s">
        <v>356</v>
      </c>
      <c r="O17" s="128" t="s">
        <v>37</v>
      </c>
      <c r="P17" s="170" t="s">
        <v>312</v>
      </c>
      <c r="Q17" s="47" t="s">
        <v>34</v>
      </c>
      <c r="R17" s="47" t="s">
        <v>352</v>
      </c>
      <c r="S17" s="47" t="s">
        <v>39</v>
      </c>
      <c r="T17" s="42" t="s">
        <v>363</v>
      </c>
      <c r="U17" s="42" t="s">
        <v>38</v>
      </c>
      <c r="V17" s="146" t="s">
        <v>313</v>
      </c>
    </row>
    <row r="18" spans="2:22" s="19" customFormat="1" ht="17.25" customHeight="1" x14ac:dyDescent="0.35">
      <c r="B18" s="422" t="str">
        <f>'1_EPA-RWclaim (projectID)'!B18</f>
        <v>[Category / Class]</v>
      </c>
      <c r="C18" s="94">
        <f>'1_EPA-RWclaim (projectID)'!C18</f>
        <v>0</v>
      </c>
      <c r="D18" s="94">
        <f>'1_EPA-RWclaim (projectID)'!D18</f>
        <v>0</v>
      </c>
      <c r="E18" s="129">
        <f>'1_EPA-RWclaim (projectID)'!E18</f>
        <v>0</v>
      </c>
      <c r="F18" s="123"/>
      <c r="G18" s="130">
        <f>'1_EPA-RWclaim (projectID)'!AJ18</f>
        <v>0</v>
      </c>
      <c r="H18" s="123"/>
      <c r="I18" s="54"/>
      <c r="J18" s="22" t="s">
        <v>257</v>
      </c>
      <c r="K18" s="22" t="s">
        <v>257</v>
      </c>
      <c r="L18" s="37"/>
      <c r="M18" s="37"/>
      <c r="N18" s="180" t="s">
        <v>235</v>
      </c>
      <c r="O18" s="352"/>
      <c r="P18" s="354"/>
      <c r="Q18" s="351"/>
      <c r="R18" s="313" t="s">
        <v>235</v>
      </c>
      <c r="S18" s="138">
        <f>I18</f>
        <v>0</v>
      </c>
      <c r="T18" s="37"/>
      <c r="U18" s="49"/>
      <c r="V18" s="376" t="s">
        <v>235</v>
      </c>
    </row>
    <row r="19" spans="2:22" s="19" customFormat="1" ht="17.25" customHeight="1" x14ac:dyDescent="0.35">
      <c r="B19" s="422" t="str">
        <f>'1_EPA-RWclaim (projectID)'!B19</f>
        <v>[Category / Class]</v>
      </c>
      <c r="C19" s="94">
        <f>'1_EPA-RWclaim (projectID)'!C19</f>
        <v>0</v>
      </c>
      <c r="D19" s="94">
        <f>'1_EPA-RWclaim (projectID)'!D19</f>
        <v>0</v>
      </c>
      <c r="E19" s="129">
        <f>'1_EPA-RWclaim (projectID)'!E19</f>
        <v>0</v>
      </c>
      <c r="F19" s="123"/>
      <c r="G19" s="130">
        <f>'1_EPA-RWclaim (projectID)'!AJ19</f>
        <v>0</v>
      </c>
      <c r="H19" s="123"/>
      <c r="I19" s="54"/>
      <c r="J19" s="20"/>
      <c r="K19" s="22"/>
      <c r="L19" s="37"/>
      <c r="M19" s="37"/>
      <c r="N19" s="180" t="s">
        <v>235</v>
      </c>
      <c r="O19" s="352"/>
      <c r="P19" s="354"/>
      <c r="Q19" s="351"/>
      <c r="R19" s="313" t="s">
        <v>235</v>
      </c>
      <c r="S19" s="138"/>
      <c r="T19" s="37"/>
      <c r="U19" s="49"/>
      <c r="V19" s="376" t="s">
        <v>235</v>
      </c>
    </row>
    <row r="20" spans="2:22" s="19" customFormat="1" ht="17.25" customHeight="1" x14ac:dyDescent="0.35">
      <c r="B20" s="422" t="str">
        <f>'1_EPA-RWclaim (projectID)'!B20</f>
        <v>[Category / Class]</v>
      </c>
      <c r="C20" s="94">
        <f>'1_EPA-RWclaim (projectID)'!C20</f>
        <v>0</v>
      </c>
      <c r="D20" s="94">
        <f>'1_EPA-RWclaim (projectID)'!D20</f>
        <v>0</v>
      </c>
      <c r="E20" s="129">
        <f>'1_EPA-RWclaim (projectID)'!E20</f>
        <v>0</v>
      </c>
      <c r="F20" s="123"/>
      <c r="G20" s="130">
        <f>'1_EPA-RWclaim (projectID)'!AJ20</f>
        <v>0</v>
      </c>
      <c r="H20" s="123"/>
      <c r="I20" s="54"/>
      <c r="J20" s="20"/>
      <c r="K20" s="22"/>
      <c r="L20" s="37"/>
      <c r="M20" s="37"/>
      <c r="N20" s="180" t="s">
        <v>235</v>
      </c>
      <c r="O20" s="352"/>
      <c r="P20" s="354"/>
      <c r="Q20" s="351"/>
      <c r="R20" s="313" t="s">
        <v>235</v>
      </c>
      <c r="S20" s="138"/>
      <c r="T20" s="37"/>
      <c r="U20" s="49"/>
      <c r="V20" s="376" t="s">
        <v>235</v>
      </c>
    </row>
    <row r="21" spans="2:22" s="19" customFormat="1" ht="17.25" customHeight="1" x14ac:dyDescent="0.35">
      <c r="B21" s="422" t="str">
        <f>'1_EPA-RWclaim (projectID)'!B21</f>
        <v>[Category / Class]</v>
      </c>
      <c r="C21" s="94">
        <f>'1_EPA-RWclaim (projectID)'!C21</f>
        <v>0</v>
      </c>
      <c r="D21" s="94">
        <f>'1_EPA-RWclaim (projectID)'!D21</f>
        <v>0</v>
      </c>
      <c r="E21" s="129">
        <f>'1_EPA-RWclaim (projectID)'!E21</f>
        <v>0</v>
      </c>
      <c r="F21" s="123"/>
      <c r="G21" s="130">
        <f>'1_EPA-RWclaim (projectID)'!AJ21</f>
        <v>0</v>
      </c>
      <c r="H21" s="123"/>
      <c r="I21" s="54"/>
      <c r="J21" s="20"/>
      <c r="K21" s="22"/>
      <c r="L21" s="37"/>
      <c r="M21" s="37"/>
      <c r="N21" s="180" t="s">
        <v>235</v>
      </c>
      <c r="O21" s="352"/>
      <c r="P21" s="354"/>
      <c r="Q21" s="351"/>
      <c r="R21" s="313" t="s">
        <v>235</v>
      </c>
      <c r="S21" s="138"/>
      <c r="T21" s="37"/>
      <c r="U21" s="49"/>
      <c r="V21" s="376" t="s">
        <v>235</v>
      </c>
    </row>
    <row r="22" spans="2:22" s="19" customFormat="1" ht="17.25" customHeight="1" x14ac:dyDescent="0.35">
      <c r="B22" s="422" t="str">
        <f>'1_EPA-RWclaim (projectID)'!B22</f>
        <v>[Category / Class]</v>
      </c>
      <c r="C22" s="94">
        <f>'1_EPA-RWclaim (projectID)'!C22</f>
        <v>0</v>
      </c>
      <c r="D22" s="94">
        <f>'1_EPA-RWclaim (projectID)'!D22</f>
        <v>0</v>
      </c>
      <c r="E22" s="129">
        <f>'1_EPA-RWclaim (projectID)'!E22</f>
        <v>0</v>
      </c>
      <c r="F22" s="123"/>
      <c r="G22" s="130">
        <f>'1_EPA-RWclaim (projectID)'!AJ22</f>
        <v>0</v>
      </c>
      <c r="H22" s="123"/>
      <c r="I22" s="54"/>
      <c r="J22" s="20"/>
      <c r="K22" s="22"/>
      <c r="L22" s="37"/>
      <c r="M22" s="37"/>
      <c r="N22" s="180" t="s">
        <v>235</v>
      </c>
      <c r="O22" s="352"/>
      <c r="P22" s="354"/>
      <c r="Q22" s="351"/>
      <c r="R22" s="313" t="s">
        <v>235</v>
      </c>
      <c r="S22" s="138"/>
      <c r="T22" s="37"/>
      <c r="U22" s="49"/>
      <c r="V22" s="376" t="s">
        <v>235</v>
      </c>
    </row>
    <row r="23" spans="2:22" s="19" customFormat="1" ht="17.25" customHeight="1" x14ac:dyDescent="0.35">
      <c r="B23" s="422" t="str">
        <f>'1_EPA-RWclaim (projectID)'!B23</f>
        <v>[Category / Class]</v>
      </c>
      <c r="C23" s="94">
        <f>'1_EPA-RWclaim (projectID)'!C23</f>
        <v>0</v>
      </c>
      <c r="D23" s="94">
        <f>'1_EPA-RWclaim (projectID)'!D23</f>
        <v>0</v>
      </c>
      <c r="E23" s="129">
        <f>'1_EPA-RWclaim (projectID)'!E23</f>
        <v>0</v>
      </c>
      <c r="F23" s="123"/>
      <c r="G23" s="130">
        <f>'1_EPA-RWclaim (projectID)'!AJ23</f>
        <v>0</v>
      </c>
      <c r="H23" s="123"/>
      <c r="I23" s="54"/>
      <c r="J23" s="20"/>
      <c r="K23" s="22"/>
      <c r="L23" s="37"/>
      <c r="M23" s="37"/>
      <c r="N23" s="180" t="s">
        <v>235</v>
      </c>
      <c r="O23" s="352"/>
      <c r="P23" s="354"/>
      <c r="Q23" s="351"/>
      <c r="R23" s="313" t="s">
        <v>235</v>
      </c>
      <c r="S23" s="138"/>
      <c r="T23" s="37"/>
      <c r="U23" s="49"/>
      <c r="V23" s="376" t="s">
        <v>235</v>
      </c>
    </row>
    <row r="24" spans="2:22" s="19" customFormat="1" ht="17.25" customHeight="1" x14ac:dyDescent="0.35">
      <c r="B24" s="422" t="str">
        <f>'1_EPA-RWclaim (projectID)'!B24</f>
        <v>[Category / Class]</v>
      </c>
      <c r="C24" s="94">
        <f>'1_EPA-RWclaim (projectID)'!C24</f>
        <v>0</v>
      </c>
      <c r="D24" s="94">
        <f>'1_EPA-RWclaim (projectID)'!D24</f>
        <v>0</v>
      </c>
      <c r="E24" s="129">
        <f>'1_EPA-RWclaim (projectID)'!E24</f>
        <v>0</v>
      </c>
      <c r="F24" s="123"/>
      <c r="G24" s="130">
        <f>'1_EPA-RWclaim (projectID)'!AJ24</f>
        <v>0</v>
      </c>
      <c r="H24" s="123"/>
      <c r="I24" s="54"/>
      <c r="J24" s="20"/>
      <c r="K24" s="22"/>
      <c r="L24" s="37"/>
      <c r="M24" s="37"/>
      <c r="N24" s="180" t="s">
        <v>235</v>
      </c>
      <c r="O24" s="352"/>
      <c r="P24" s="354"/>
      <c r="Q24" s="351"/>
      <c r="R24" s="313" t="s">
        <v>235</v>
      </c>
      <c r="S24" s="138"/>
      <c r="T24" s="37"/>
      <c r="U24" s="49"/>
      <c r="V24" s="376" t="s">
        <v>235</v>
      </c>
    </row>
    <row r="25" spans="2:22" s="19" customFormat="1" ht="17.25" customHeight="1" x14ac:dyDescent="0.35">
      <c r="B25" s="422" t="str">
        <f>'1_EPA-RWclaim (projectID)'!B25</f>
        <v>[Category / Class]</v>
      </c>
      <c r="C25" s="94">
        <f>'1_EPA-RWclaim (projectID)'!C25</f>
        <v>0</v>
      </c>
      <c r="D25" s="94">
        <f>'1_EPA-RWclaim (projectID)'!D25</f>
        <v>0</v>
      </c>
      <c r="E25" s="129">
        <f>'1_EPA-RWclaim (projectID)'!E25</f>
        <v>0</v>
      </c>
      <c r="F25" s="123"/>
      <c r="G25" s="130">
        <f>'1_EPA-RWclaim (projectID)'!AJ25</f>
        <v>0</v>
      </c>
      <c r="H25" s="123"/>
      <c r="I25" s="54"/>
      <c r="J25" s="20"/>
      <c r="K25" s="22"/>
      <c r="L25" s="37"/>
      <c r="M25" s="37"/>
      <c r="N25" s="180" t="s">
        <v>235</v>
      </c>
      <c r="O25" s="352"/>
      <c r="P25" s="354"/>
      <c r="Q25" s="351"/>
      <c r="R25" s="313" t="s">
        <v>235</v>
      </c>
      <c r="S25" s="138"/>
      <c r="T25" s="37"/>
      <c r="U25" s="49"/>
      <c r="V25" s="376" t="s">
        <v>235</v>
      </c>
    </row>
    <row r="26" spans="2:22" s="19" customFormat="1" ht="17.25" customHeight="1" x14ac:dyDescent="0.35">
      <c r="B26" s="422" t="str">
        <f>'1_EPA-RWclaim (projectID)'!B26</f>
        <v>[Category / Class]</v>
      </c>
      <c r="C26" s="94">
        <f>'1_EPA-RWclaim (projectID)'!C26</f>
        <v>0</v>
      </c>
      <c r="D26" s="94">
        <f>'1_EPA-RWclaim (projectID)'!D26</f>
        <v>0</v>
      </c>
      <c r="E26" s="129">
        <f>'1_EPA-RWclaim (projectID)'!E26</f>
        <v>0</v>
      </c>
      <c r="F26" s="123"/>
      <c r="G26" s="130">
        <f>'1_EPA-RWclaim (projectID)'!AJ26</f>
        <v>0</v>
      </c>
      <c r="H26" s="123"/>
      <c r="I26" s="54"/>
      <c r="J26" s="20"/>
      <c r="K26" s="22"/>
      <c r="L26" s="37"/>
      <c r="M26" s="37"/>
      <c r="N26" s="180" t="s">
        <v>235</v>
      </c>
      <c r="O26" s="352"/>
      <c r="P26" s="354"/>
      <c r="Q26" s="351"/>
      <c r="R26" s="313" t="s">
        <v>235</v>
      </c>
      <c r="S26" s="138"/>
      <c r="T26" s="37"/>
      <c r="U26" s="49"/>
      <c r="V26" s="376" t="s">
        <v>235</v>
      </c>
    </row>
    <row r="27" spans="2:22" s="19" customFormat="1" ht="17.25" customHeight="1" x14ac:dyDescent="0.35">
      <c r="B27" s="422" t="str">
        <f>'1_EPA-RWclaim (projectID)'!B27</f>
        <v>[Category / Class]</v>
      </c>
      <c r="C27" s="94">
        <f>'1_EPA-RWclaim (projectID)'!C27</f>
        <v>0</v>
      </c>
      <c r="D27" s="94">
        <f>'1_EPA-RWclaim (projectID)'!D27</f>
        <v>0</v>
      </c>
      <c r="E27" s="129">
        <f>'1_EPA-RWclaim (projectID)'!E27</f>
        <v>0</v>
      </c>
      <c r="F27" s="123"/>
      <c r="G27" s="130">
        <f>'1_EPA-RWclaim (projectID)'!AJ27</f>
        <v>0</v>
      </c>
      <c r="H27" s="123"/>
      <c r="I27" s="54"/>
      <c r="J27" s="20"/>
      <c r="K27" s="22"/>
      <c r="L27" s="37"/>
      <c r="M27" s="37"/>
      <c r="N27" s="180" t="s">
        <v>235</v>
      </c>
      <c r="O27" s="352"/>
      <c r="P27" s="354"/>
      <c r="Q27" s="351"/>
      <c r="R27" s="313" t="s">
        <v>235</v>
      </c>
      <c r="S27" s="138"/>
      <c r="T27" s="37"/>
      <c r="U27" s="49"/>
      <c r="V27" s="376" t="s">
        <v>235</v>
      </c>
    </row>
    <row r="28" spans="2:22" s="19" customFormat="1" ht="17.25" customHeight="1" x14ac:dyDescent="0.35">
      <c r="B28" s="422" t="str">
        <f>'1_EPA-RWclaim (projectID)'!B28</f>
        <v>[Category / Class]</v>
      </c>
      <c r="C28" s="94">
        <f>'1_EPA-RWclaim (projectID)'!C28</f>
        <v>0</v>
      </c>
      <c r="D28" s="94">
        <f>'1_EPA-RWclaim (projectID)'!D28</f>
        <v>0</v>
      </c>
      <c r="E28" s="129">
        <f>'1_EPA-RWclaim (projectID)'!E28</f>
        <v>0</v>
      </c>
      <c r="F28" s="123"/>
      <c r="G28" s="130">
        <f>'1_EPA-RWclaim (projectID)'!AJ28</f>
        <v>0</v>
      </c>
      <c r="H28" s="123"/>
      <c r="I28" s="54"/>
      <c r="J28" s="20"/>
      <c r="K28" s="22"/>
      <c r="L28" s="37"/>
      <c r="M28" s="37"/>
      <c r="N28" s="180" t="s">
        <v>235</v>
      </c>
      <c r="O28" s="352"/>
      <c r="P28" s="354"/>
      <c r="Q28" s="351"/>
      <c r="R28" s="313" t="s">
        <v>235</v>
      </c>
      <c r="S28" s="138"/>
      <c r="T28" s="37"/>
      <c r="U28" s="49"/>
      <c r="V28" s="376" t="s">
        <v>235</v>
      </c>
    </row>
    <row r="29" spans="2:22" s="19" customFormat="1" ht="17.25" customHeight="1" x14ac:dyDescent="0.35">
      <c r="B29" s="422" t="str">
        <f>'1_EPA-RWclaim (projectID)'!B29</f>
        <v>[Category / Class]</v>
      </c>
      <c r="C29" s="94">
        <f>'1_EPA-RWclaim (projectID)'!C29</f>
        <v>0</v>
      </c>
      <c r="D29" s="94">
        <f>'1_EPA-RWclaim (projectID)'!D29</f>
        <v>0</v>
      </c>
      <c r="E29" s="129">
        <f>'1_EPA-RWclaim (projectID)'!E29</f>
        <v>0</v>
      </c>
      <c r="F29" s="123"/>
      <c r="G29" s="130">
        <f>'1_EPA-RWclaim (projectID)'!AJ29</f>
        <v>0</v>
      </c>
      <c r="H29" s="123"/>
      <c r="I29" s="54"/>
      <c r="J29" s="20"/>
      <c r="K29" s="22"/>
      <c r="L29" s="37"/>
      <c r="M29" s="37"/>
      <c r="N29" s="180" t="s">
        <v>235</v>
      </c>
      <c r="O29" s="352"/>
      <c r="P29" s="354"/>
      <c r="Q29" s="351"/>
      <c r="R29" s="313" t="s">
        <v>235</v>
      </c>
      <c r="S29" s="138"/>
      <c r="T29" s="37"/>
      <c r="U29" s="49"/>
      <c r="V29" s="376" t="s">
        <v>235</v>
      </c>
    </row>
    <row r="30" spans="2:22" s="19" customFormat="1" ht="17.25" customHeight="1" x14ac:dyDescent="0.35">
      <c r="B30" s="422" t="str">
        <f>'1_EPA-RWclaim (projectID)'!B29</f>
        <v>[Category / Class]</v>
      </c>
      <c r="C30" s="94">
        <f>'1_EPA-RWclaim (projectID)'!C29</f>
        <v>0</v>
      </c>
      <c r="D30" s="94">
        <f>'1_EPA-RWclaim (projectID)'!D29</f>
        <v>0</v>
      </c>
      <c r="E30" s="129">
        <f>'1_EPA-RWclaim (projectID)'!E29</f>
        <v>0</v>
      </c>
      <c r="F30" s="123"/>
      <c r="G30" s="130">
        <f>'1_EPA-RWclaim (projectID)'!AJ29</f>
        <v>0</v>
      </c>
      <c r="H30" s="123"/>
      <c r="I30" s="54"/>
      <c r="J30" s="20"/>
      <c r="K30" s="22"/>
      <c r="L30" s="37"/>
      <c r="M30" s="37"/>
      <c r="N30" s="180" t="s">
        <v>235</v>
      </c>
      <c r="O30" s="352"/>
      <c r="P30" s="355"/>
      <c r="Q30" s="123"/>
      <c r="R30" s="313" t="s">
        <v>235</v>
      </c>
      <c r="S30" s="138"/>
      <c r="T30" s="37"/>
      <c r="U30" s="49"/>
      <c r="V30" s="376" t="s">
        <v>235</v>
      </c>
    </row>
    <row r="31" spans="2:22" s="19" customFormat="1" ht="17.25" customHeight="1" x14ac:dyDescent="0.35">
      <c r="B31" s="422" t="str">
        <f>'1_EPA-RWclaim (projectID)'!B31</f>
        <v>[Category / Class]</v>
      </c>
      <c r="C31" s="94">
        <f>'1_EPA-RWclaim (projectID)'!C31</f>
        <v>0</v>
      </c>
      <c r="D31" s="94">
        <f>'1_EPA-RWclaim (projectID)'!D31</f>
        <v>0</v>
      </c>
      <c r="E31" s="129">
        <f>'1_EPA-RWclaim (projectID)'!E31</f>
        <v>0</v>
      </c>
      <c r="F31" s="123"/>
      <c r="G31" s="130">
        <f>'1_EPA-RWclaim (projectID)'!AJ31</f>
        <v>0</v>
      </c>
      <c r="H31" s="123"/>
      <c r="I31" s="54"/>
      <c r="J31" s="20"/>
      <c r="K31" s="22"/>
      <c r="L31" s="37"/>
      <c r="M31" s="38"/>
      <c r="N31" s="180" t="s">
        <v>235</v>
      </c>
      <c r="O31" s="352"/>
      <c r="P31" s="355"/>
      <c r="Q31" s="123"/>
      <c r="R31" s="313" t="s">
        <v>235</v>
      </c>
      <c r="S31" s="138"/>
      <c r="T31" s="37"/>
      <c r="U31" s="49"/>
      <c r="V31" s="376" t="s">
        <v>235</v>
      </c>
    </row>
    <row r="32" spans="2:22" s="19" customFormat="1" ht="17.25" customHeight="1" thickBot="1" x14ac:dyDescent="0.4">
      <c r="B32" s="480" t="s">
        <v>379</v>
      </c>
      <c r="C32" s="459"/>
      <c r="D32" s="459"/>
      <c r="E32" s="459"/>
      <c r="F32" s="459"/>
      <c r="G32" s="462"/>
      <c r="H32" s="463"/>
      <c r="I32" s="479"/>
      <c r="J32" s="459"/>
      <c r="K32" s="461"/>
      <c r="L32" s="462"/>
      <c r="M32" s="462"/>
      <c r="N32" s="464"/>
      <c r="O32" s="462"/>
      <c r="P32" s="463"/>
      <c r="Q32" s="463"/>
      <c r="R32" s="464"/>
      <c r="S32" s="479"/>
      <c r="T32" s="462"/>
      <c r="U32" s="463"/>
      <c r="V32" s="478"/>
    </row>
    <row r="33" spans="2:22" s="19" customFormat="1" ht="17.25" customHeight="1" thickBot="1" x14ac:dyDescent="0.3">
      <c r="B33" s="423" t="s">
        <v>32</v>
      </c>
      <c r="C33" s="410"/>
      <c r="D33" s="40"/>
      <c r="E33" s="40"/>
      <c r="F33" s="40"/>
      <c r="G33" s="44">
        <f>SUM(G18:G31)</f>
        <v>0</v>
      </c>
      <c r="H33" s="85"/>
      <c r="I33" s="86"/>
      <c r="J33" s="40"/>
      <c r="K33" s="45" t="s">
        <v>35</v>
      </c>
      <c r="L33" s="44">
        <f>SUM(L18:L31)</f>
        <v>0</v>
      </c>
      <c r="M33" s="44">
        <f>SUM(M18:M31)</f>
        <v>0</v>
      </c>
      <c r="N33" s="88"/>
      <c r="O33" s="51"/>
      <c r="P33" s="87"/>
      <c r="Q33" s="87"/>
      <c r="R33" s="87"/>
      <c r="S33" s="45" t="s">
        <v>35</v>
      </c>
      <c r="T33" s="44">
        <f>SUM(T18:T31)</f>
        <v>0</v>
      </c>
      <c r="U33" s="40"/>
      <c r="V33" s="168"/>
    </row>
    <row r="34" spans="2:22" s="19" customFormat="1" x14ac:dyDescent="0.25">
      <c r="B34" s="232"/>
      <c r="G34" s="43"/>
      <c r="H34" s="50"/>
      <c r="I34" s="62"/>
      <c r="J34" s="18"/>
      <c r="K34" s="234"/>
      <c r="L34" s="43"/>
      <c r="M34" s="43"/>
      <c r="N34" s="75"/>
      <c r="O34" s="43"/>
      <c r="P34" s="43"/>
      <c r="Q34" s="43"/>
      <c r="R34" s="43"/>
      <c r="S34" s="43"/>
      <c r="T34" s="43"/>
      <c r="V34" s="43"/>
    </row>
    <row r="35" spans="2:22" s="19" customFormat="1" x14ac:dyDescent="0.25">
      <c r="B35" s="232"/>
      <c r="G35" s="43"/>
      <c r="H35" s="50"/>
      <c r="I35" s="62"/>
      <c r="J35" s="18"/>
      <c r="K35" s="234"/>
      <c r="L35" s="43"/>
      <c r="M35" s="43"/>
      <c r="N35" s="75"/>
      <c r="O35" s="43"/>
      <c r="P35" s="43"/>
      <c r="Q35" s="43"/>
      <c r="R35" s="43"/>
      <c r="S35" s="43"/>
      <c r="T35" s="43"/>
      <c r="V35" s="43"/>
    </row>
    <row r="36" spans="2:22" s="19" customFormat="1" x14ac:dyDescent="0.25">
      <c r="B36" s="232"/>
      <c r="G36" s="43"/>
      <c r="H36" s="50"/>
      <c r="I36" s="62"/>
      <c r="J36" s="18"/>
      <c r="K36" s="234"/>
      <c r="L36" s="43"/>
      <c r="M36" s="43"/>
      <c r="N36" s="75"/>
      <c r="O36" s="43"/>
      <c r="P36" s="43"/>
      <c r="Q36" s="43"/>
      <c r="R36" s="43"/>
      <c r="S36" s="43"/>
      <c r="T36" s="43"/>
      <c r="V36" s="43"/>
    </row>
    <row r="37" spans="2:22" s="19" customFormat="1" ht="16.5" customHeight="1" x14ac:dyDescent="0.25">
      <c r="B37" s="232"/>
      <c r="G37" s="43"/>
      <c r="H37" s="50"/>
      <c r="I37" s="62"/>
      <c r="J37" s="18"/>
      <c r="K37" s="234"/>
      <c r="L37" s="43"/>
      <c r="M37" s="43"/>
      <c r="N37" s="77"/>
      <c r="O37" s="43"/>
      <c r="P37" s="43"/>
      <c r="Q37" s="43"/>
      <c r="R37" s="43"/>
      <c r="S37" s="43"/>
      <c r="T37" s="43"/>
      <c r="V37" s="43"/>
    </row>
    <row r="38" spans="2:22" s="18" customFormat="1" ht="17.25" customHeight="1" x14ac:dyDescent="0.25">
      <c r="B38" s="232"/>
      <c r="G38" s="43"/>
      <c r="H38" s="50"/>
      <c r="I38" s="62"/>
      <c r="K38" s="234"/>
      <c r="L38" s="43"/>
      <c r="M38" s="43"/>
      <c r="N38" s="77"/>
      <c r="O38" s="43"/>
      <c r="P38" s="43"/>
      <c r="Q38" s="43"/>
      <c r="R38" s="43"/>
      <c r="S38" s="43"/>
      <c r="T38" s="43"/>
      <c r="V38" s="43"/>
    </row>
    <row r="39" spans="2:22" s="18" customFormat="1" ht="17.25" customHeight="1" x14ac:dyDescent="0.25">
      <c r="B39" s="232"/>
      <c r="G39" s="43"/>
      <c r="I39" s="62"/>
      <c r="K39" s="234"/>
      <c r="L39" s="43"/>
      <c r="M39" s="43"/>
      <c r="N39" s="77"/>
      <c r="O39" s="43"/>
      <c r="P39" s="43"/>
      <c r="Q39" s="43"/>
      <c r="R39" s="43"/>
      <c r="S39" s="43"/>
      <c r="T39" s="43"/>
      <c r="V39" s="43"/>
    </row>
    <row r="40" spans="2:22" s="18" customFormat="1" ht="17.25" customHeight="1" x14ac:dyDescent="0.25">
      <c r="B40" s="232"/>
      <c r="G40" s="43"/>
      <c r="I40" s="62"/>
      <c r="K40" s="234"/>
      <c r="L40" s="43"/>
      <c r="M40" s="43"/>
      <c r="N40" s="77"/>
      <c r="O40" s="43"/>
      <c r="P40" s="43"/>
      <c r="Q40" s="43"/>
      <c r="R40" s="43"/>
      <c r="S40" s="43"/>
      <c r="T40" s="43"/>
      <c r="V40" s="43"/>
    </row>
    <row r="41" spans="2:22" s="18" customFormat="1" ht="17.25" customHeight="1" x14ac:dyDescent="0.25">
      <c r="B41" s="232"/>
      <c r="G41" s="43"/>
      <c r="I41" s="62"/>
      <c r="K41" s="234"/>
      <c r="L41" s="43"/>
      <c r="M41" s="43"/>
      <c r="N41" s="77"/>
      <c r="O41" s="43"/>
      <c r="P41" s="43"/>
      <c r="Q41" s="43"/>
      <c r="R41" s="43"/>
      <c r="S41" s="43"/>
      <c r="T41" s="43"/>
      <c r="V41" s="43"/>
    </row>
    <row r="42" spans="2:22" s="18" customFormat="1" ht="17.25" customHeight="1" x14ac:dyDescent="0.25">
      <c r="B42" s="232"/>
      <c r="G42" s="43"/>
      <c r="I42" s="62"/>
      <c r="K42" s="234"/>
      <c r="L42" s="43"/>
      <c r="M42" s="43"/>
      <c r="N42" s="77"/>
      <c r="O42" s="43"/>
      <c r="P42" s="43"/>
      <c r="Q42" s="43"/>
      <c r="R42" s="43"/>
      <c r="S42" s="43"/>
      <c r="T42" s="43"/>
      <c r="V42" s="43"/>
    </row>
    <row r="43" spans="2:22" s="18" customFormat="1" ht="17.25" customHeight="1" x14ac:dyDescent="0.25">
      <c r="B43" s="232"/>
      <c r="G43" s="43"/>
      <c r="I43" s="62"/>
      <c r="K43" s="234"/>
      <c r="L43" s="43"/>
      <c r="M43" s="43"/>
      <c r="N43" s="77"/>
      <c r="O43" s="43"/>
      <c r="P43" s="43"/>
      <c r="Q43" s="43"/>
      <c r="R43" s="43"/>
      <c r="S43" s="43"/>
      <c r="T43" s="43"/>
      <c r="V43" s="43"/>
    </row>
    <row r="44" spans="2:22" s="18" customFormat="1" ht="17.25" customHeight="1" x14ac:dyDescent="0.25">
      <c r="B44" s="232"/>
      <c r="G44" s="43"/>
      <c r="I44" s="62"/>
      <c r="K44" s="234"/>
      <c r="L44" s="43"/>
      <c r="M44" s="43"/>
      <c r="N44" s="77"/>
      <c r="O44" s="43"/>
      <c r="P44" s="43"/>
      <c r="Q44" s="43"/>
      <c r="R44" s="43"/>
      <c r="S44" s="43"/>
      <c r="T44" s="43"/>
    </row>
    <row r="45" spans="2:22" s="18" customFormat="1" ht="17.25" customHeight="1" x14ac:dyDescent="0.25">
      <c r="B45" s="234"/>
      <c r="I45" s="62"/>
      <c r="K45" s="234"/>
      <c r="N45" s="77"/>
      <c r="T45" s="43"/>
    </row>
    <row r="46" spans="2:22" s="18" customFormat="1" ht="17.25" customHeight="1" x14ac:dyDescent="0.25">
      <c r="B46" s="234"/>
      <c r="I46" s="62"/>
      <c r="K46" s="234"/>
      <c r="N46" s="77"/>
      <c r="T46" s="43"/>
    </row>
    <row r="47" spans="2:22" s="18" customFormat="1" x14ac:dyDescent="0.25">
      <c r="B47" s="234"/>
      <c r="I47" s="62"/>
      <c r="K47" s="234"/>
      <c r="N47" s="77"/>
      <c r="T47" s="43"/>
    </row>
    <row r="48" spans="2:22" s="18" customFormat="1" x14ac:dyDescent="0.25">
      <c r="B48" s="234"/>
      <c r="I48" s="62"/>
      <c r="K48" s="234"/>
      <c r="N48" s="77"/>
    </row>
    <row r="49" spans="2:22" s="18" customFormat="1" x14ac:dyDescent="0.25">
      <c r="B49" s="234"/>
      <c r="I49" s="62"/>
      <c r="K49" s="234"/>
      <c r="N49" s="77"/>
    </row>
    <row r="50" spans="2:22" s="18" customFormat="1" x14ac:dyDescent="0.25">
      <c r="B50" s="234"/>
      <c r="I50" s="62"/>
      <c r="K50" s="234"/>
      <c r="N50" s="77"/>
    </row>
    <row r="51" spans="2:22" s="18" customFormat="1" x14ac:dyDescent="0.25">
      <c r="B51" s="234"/>
      <c r="I51" s="62"/>
      <c r="K51" s="234"/>
      <c r="N51" s="77"/>
    </row>
    <row r="52" spans="2:22" s="18" customFormat="1" x14ac:dyDescent="0.25">
      <c r="B52" s="234"/>
      <c r="I52" s="62"/>
      <c r="K52" s="234"/>
      <c r="N52" s="78"/>
      <c r="V52" s="16"/>
    </row>
    <row r="53" spans="2:22" x14ac:dyDescent="0.25">
      <c r="B53" s="235"/>
      <c r="I53" s="63"/>
    </row>
    <row r="54" spans="2:22" x14ac:dyDescent="0.25">
      <c r="B54" s="235"/>
      <c r="I54" s="63"/>
    </row>
    <row r="55" spans="2:22" x14ac:dyDescent="0.25">
      <c r="B55" s="235"/>
    </row>
    <row r="56" spans="2:22" x14ac:dyDescent="0.25">
      <c r="B56" s="235"/>
    </row>
  </sheetData>
  <mergeCells count="4">
    <mergeCell ref="F2:G2"/>
    <mergeCell ref="F5:G5"/>
    <mergeCell ref="F6:G6"/>
    <mergeCell ref="F7:G7"/>
  </mergeCells>
  <dataValidations count="4">
    <dataValidation type="list" allowBlank="1" showInputMessage="1" showErrorMessage="1" sqref="N18:N32" xr:uid="{00000000-0002-0000-0400-000000000000}">
      <formula1>"[drop down],Yes"</formula1>
    </dataValidation>
    <dataValidation type="list" allowBlank="1" showInputMessage="1" showErrorMessage="1" sqref="F7" xr:uid="{00000000-0002-0000-0400-000001000000}">
      <formula1>"[status], work in progress, COMPLETED"</formula1>
    </dataValidation>
    <dataValidation type="list" allowBlank="1" showInputMessage="1" showErrorMessage="1" sqref="R18:R32" xr:uid="{00000000-0002-0000-0400-000002000000}">
      <formula1>"[drop down],Yes - see tab Adm_Agency_Certification"</formula1>
    </dataValidation>
    <dataValidation type="list" allowBlank="1" showInputMessage="1" showErrorMessage="1" sqref="V18:V32" xr:uid="{00000000-0002-0000-0400-000003000000}">
      <formula1>"[drop down],COMPLETED"</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F0FA"/>
    <pageSetUpPr fitToPage="1"/>
  </sheetPr>
  <dimension ref="A1:I53"/>
  <sheetViews>
    <sheetView topLeftCell="A16" workbookViewId="0">
      <selection activeCell="D2" sqref="D2"/>
    </sheetView>
  </sheetViews>
  <sheetFormatPr defaultColWidth="9.1796875" defaultRowHeight="14" x14ac:dyDescent="0.3"/>
  <cols>
    <col min="1" max="1" width="7.54296875" style="1" customWidth="1"/>
    <col min="2" max="2" width="41.453125" style="1" customWidth="1"/>
    <col min="3" max="3" width="60.54296875" style="1" customWidth="1"/>
    <col min="4" max="6" width="54.54296875" style="1" customWidth="1"/>
    <col min="7" max="7" width="50.54296875" style="1" customWidth="1"/>
    <col min="8" max="8" width="21.54296875" style="1" customWidth="1"/>
    <col min="9" max="9" width="7.54296875" style="1" customWidth="1"/>
    <col min="10" max="12" width="9.1796875" style="1"/>
    <col min="13" max="13" width="9.1796875" style="1" customWidth="1"/>
    <col min="14" max="16384" width="9.1796875" style="1"/>
  </cols>
  <sheetData>
    <row r="1" spans="1:9" ht="57" customHeight="1" x14ac:dyDescent="0.3">
      <c r="A1" s="347"/>
      <c r="B1" s="348" t="s">
        <v>369</v>
      </c>
      <c r="C1" s="349"/>
      <c r="D1" s="349"/>
      <c r="E1" s="349"/>
      <c r="F1" s="349"/>
      <c r="G1" s="349"/>
      <c r="H1" s="349"/>
      <c r="I1" s="350"/>
    </row>
    <row r="2" spans="1:9" s="103" customFormat="1" ht="29.25" customHeight="1" x14ac:dyDescent="0.35">
      <c r="A2" s="401"/>
      <c r="B2" s="397" t="s">
        <v>296</v>
      </c>
      <c r="C2" s="402"/>
      <c r="D2" s="402"/>
      <c r="E2" s="402"/>
      <c r="F2" s="402"/>
      <c r="G2" s="402"/>
      <c r="H2" s="402"/>
      <c r="I2" s="403"/>
    </row>
    <row r="3" spans="1:9" s="262" customFormat="1" ht="29.25" customHeight="1" x14ac:dyDescent="0.35">
      <c r="A3" s="330"/>
      <c r="B3" s="223" t="s">
        <v>270</v>
      </c>
      <c r="C3" s="263"/>
      <c r="D3" s="261"/>
      <c r="E3" s="261"/>
      <c r="F3" s="261"/>
      <c r="G3" s="261"/>
      <c r="H3" s="261"/>
      <c r="I3" s="331"/>
    </row>
    <row r="4" spans="1:9" s="95" customFormat="1" ht="45" customHeight="1" x14ac:dyDescent="0.35">
      <c r="A4" s="273"/>
      <c r="B4" s="274" t="s">
        <v>81</v>
      </c>
      <c r="C4" s="275"/>
      <c r="D4" s="275"/>
      <c r="E4" s="275"/>
      <c r="F4" s="275"/>
      <c r="G4" s="275"/>
      <c r="H4" s="275"/>
      <c r="I4" s="276"/>
    </row>
    <row r="5" spans="1:9" s="185" customFormat="1" ht="21" customHeight="1" x14ac:dyDescent="0.35">
      <c r="A5" s="277"/>
      <c r="B5" s="201" t="s">
        <v>56</v>
      </c>
      <c r="C5" s="254" t="str">
        <f>Start!C5</f>
        <v>[PWA or TfNSW]</v>
      </c>
      <c r="D5" s="202" t="s">
        <v>272</v>
      </c>
      <c r="E5" s="202"/>
      <c r="F5" s="202"/>
      <c r="G5" s="206" t="s">
        <v>236</v>
      </c>
      <c r="H5" s="275"/>
      <c r="I5" s="276"/>
    </row>
    <row r="6" spans="1:9" s="96" customFormat="1" ht="24.75" customHeight="1" x14ac:dyDescent="0.35">
      <c r="A6" s="273"/>
      <c r="B6" s="278" t="s">
        <v>97</v>
      </c>
      <c r="C6" s="279"/>
      <c r="D6" s="275"/>
      <c r="E6" s="275"/>
      <c r="F6" s="275"/>
      <c r="G6" s="254" t="str">
        <f>Start!E6</f>
        <v>[internal administering agency number]</v>
      </c>
      <c r="H6" s="275"/>
      <c r="I6" s="276"/>
    </row>
    <row r="7" spans="1:9" ht="17.5" x14ac:dyDescent="0.3">
      <c r="A7" s="273"/>
      <c r="B7" s="100" t="s">
        <v>1</v>
      </c>
      <c r="C7" s="90"/>
      <c r="D7" s="202" t="s">
        <v>242</v>
      </c>
      <c r="E7" s="202"/>
      <c r="F7" s="202"/>
      <c r="G7" s="275"/>
      <c r="H7" s="275"/>
      <c r="I7" s="276"/>
    </row>
    <row r="8" spans="1:9" ht="17.5" x14ac:dyDescent="0.3">
      <c r="A8" s="273"/>
      <c r="B8" s="100" t="s">
        <v>0</v>
      </c>
      <c r="C8" s="255" t="str">
        <f>Start!C8</f>
        <v>[AGRN#]</v>
      </c>
      <c r="D8" s="207" t="s">
        <v>240</v>
      </c>
      <c r="E8" s="207"/>
      <c r="F8" s="207"/>
      <c r="G8" s="207"/>
      <c r="H8" s="275"/>
      <c r="I8" s="276"/>
    </row>
    <row r="9" spans="1:9" ht="17.5" x14ac:dyDescent="0.3">
      <c r="A9" s="273"/>
      <c r="B9" s="100" t="s">
        <v>57</v>
      </c>
      <c r="C9" s="255" t="str">
        <f>Start!C9</f>
        <v>[Type of event and year]</v>
      </c>
      <c r="D9" s="207" t="s">
        <v>241</v>
      </c>
      <c r="E9" s="207"/>
      <c r="F9" s="207"/>
      <c r="G9" s="207"/>
      <c r="H9" s="275"/>
      <c r="I9" s="276"/>
    </row>
    <row r="10" spans="1:9" ht="17.5" x14ac:dyDescent="0.3">
      <c r="A10" s="273"/>
      <c r="B10" s="100" t="s">
        <v>2</v>
      </c>
      <c r="C10" s="256" t="str">
        <f>Start!C10</f>
        <v>[Date of damage]</v>
      </c>
      <c r="D10" s="207" t="s">
        <v>249</v>
      </c>
      <c r="E10" s="207"/>
      <c r="F10" s="207"/>
      <c r="G10" s="207"/>
      <c r="H10" s="207"/>
      <c r="I10" s="280"/>
    </row>
    <row r="11" spans="1:9" ht="17.5" x14ac:dyDescent="0.3">
      <c r="A11" s="273"/>
      <c r="B11" s="203"/>
      <c r="C11" s="203"/>
      <c r="D11" s="203"/>
      <c r="E11" s="203"/>
      <c r="F11" s="203"/>
      <c r="G11" s="207"/>
      <c r="H11" s="207"/>
      <c r="I11" s="280"/>
    </row>
    <row r="12" spans="1:9" ht="46.5" customHeight="1" x14ac:dyDescent="0.3">
      <c r="A12" s="281"/>
      <c r="B12" s="225" t="s">
        <v>271</v>
      </c>
      <c r="C12" s="257" t="str">
        <f>Start!C13</f>
        <v>[drop down]</v>
      </c>
      <c r="D12" s="226" t="s">
        <v>248</v>
      </c>
      <c r="E12" s="226"/>
      <c r="F12" s="226"/>
      <c r="G12" s="226"/>
      <c r="H12" s="226"/>
      <c r="I12" s="280"/>
    </row>
    <row r="13" spans="1:9" ht="17.5" x14ac:dyDescent="0.3">
      <c r="A13" s="273"/>
      <c r="B13" s="203"/>
      <c r="C13" s="203"/>
      <c r="D13" s="203"/>
      <c r="E13" s="203"/>
      <c r="F13" s="203"/>
      <c r="G13" s="203"/>
      <c r="H13" s="203"/>
      <c r="I13" s="280"/>
    </row>
    <row r="14" spans="1:9" x14ac:dyDescent="0.3">
      <c r="A14" s="306"/>
      <c r="B14" s="307"/>
      <c r="C14" s="307"/>
      <c r="D14" s="307"/>
      <c r="E14" s="307"/>
      <c r="F14" s="307"/>
      <c r="G14" s="307"/>
      <c r="H14" s="307"/>
      <c r="I14" s="308"/>
    </row>
    <row r="15" spans="1:9" ht="29.25" customHeight="1" x14ac:dyDescent="0.3">
      <c r="A15" s="332"/>
      <c r="B15" s="333" t="s">
        <v>301</v>
      </c>
      <c r="C15" s="265"/>
      <c r="D15" s="265"/>
      <c r="E15" s="265"/>
      <c r="F15" s="265"/>
      <c r="G15" s="265"/>
      <c r="H15" s="265"/>
      <c r="I15" s="334"/>
    </row>
    <row r="16" spans="1:9" x14ac:dyDescent="0.3">
      <c r="A16" s="306"/>
      <c r="B16" s="335" t="s">
        <v>274</v>
      </c>
      <c r="C16" s="307"/>
      <c r="D16" s="307"/>
      <c r="E16" s="307"/>
      <c r="F16" s="307"/>
      <c r="G16" s="307"/>
      <c r="H16" s="307"/>
      <c r="I16" s="308"/>
    </row>
    <row r="17" spans="1:9" x14ac:dyDescent="0.3">
      <c r="A17" s="306"/>
      <c r="B17" s="307" t="s">
        <v>298</v>
      </c>
      <c r="C17" s="307"/>
      <c r="D17" s="307"/>
      <c r="E17" s="307"/>
      <c r="F17" s="307"/>
      <c r="G17" s="307"/>
      <c r="H17" s="307"/>
      <c r="I17" s="308"/>
    </row>
    <row r="18" spans="1:9" x14ac:dyDescent="0.3">
      <c r="A18" s="306"/>
      <c r="B18" s="307" t="s">
        <v>299</v>
      </c>
      <c r="C18" s="307"/>
      <c r="D18" s="307"/>
      <c r="E18" s="307"/>
      <c r="F18" s="307"/>
      <c r="G18" s="307"/>
      <c r="H18" s="307"/>
      <c r="I18" s="308"/>
    </row>
    <row r="19" spans="1:9" x14ac:dyDescent="0.3">
      <c r="A19" s="306"/>
      <c r="B19" s="307" t="s">
        <v>290</v>
      </c>
      <c r="C19" s="307"/>
      <c r="D19" s="307"/>
      <c r="E19" s="307"/>
      <c r="F19" s="307"/>
      <c r="G19" s="307"/>
      <c r="H19" s="307"/>
      <c r="I19" s="308"/>
    </row>
    <row r="20" spans="1:9" x14ac:dyDescent="0.3">
      <c r="A20" s="306"/>
      <c r="B20" s="307" t="s">
        <v>300</v>
      </c>
      <c r="C20" s="307"/>
      <c r="D20" s="307"/>
      <c r="E20" s="307"/>
      <c r="F20" s="307"/>
      <c r="G20" s="307"/>
      <c r="H20" s="307"/>
      <c r="I20" s="308"/>
    </row>
    <row r="21" spans="1:9" ht="8.25" customHeight="1" x14ac:dyDescent="0.3">
      <c r="A21" s="306"/>
      <c r="B21" s="307"/>
      <c r="C21" s="307"/>
      <c r="D21" s="307"/>
      <c r="E21" s="307"/>
      <c r="F21" s="307"/>
      <c r="G21" s="307"/>
      <c r="H21" s="307"/>
      <c r="I21" s="308"/>
    </row>
    <row r="22" spans="1:9" s="266" customFormat="1" ht="29.25" customHeight="1" x14ac:dyDescent="0.35">
      <c r="A22" s="336"/>
      <c r="B22" s="337" t="s">
        <v>281</v>
      </c>
      <c r="C22" s="338"/>
      <c r="D22" s="338"/>
      <c r="E22" s="338"/>
      <c r="F22" s="338"/>
      <c r="G22" s="338"/>
      <c r="H22" s="338"/>
      <c r="I22" s="339"/>
    </row>
    <row r="23" spans="1:9" ht="18.75" customHeight="1" x14ac:dyDescent="0.35">
      <c r="A23" s="332"/>
      <c r="B23" s="340" t="s">
        <v>279</v>
      </c>
      <c r="C23" s="341" t="s">
        <v>277</v>
      </c>
      <c r="D23" s="341" t="s">
        <v>285</v>
      </c>
      <c r="E23" s="341" t="s">
        <v>376</v>
      </c>
      <c r="F23" s="341" t="s">
        <v>377</v>
      </c>
      <c r="G23" s="341" t="s">
        <v>297</v>
      </c>
      <c r="H23" s="341" t="s">
        <v>55</v>
      </c>
      <c r="I23" s="339"/>
    </row>
    <row r="24" spans="1:9" ht="41.25" customHeight="1" x14ac:dyDescent="0.35">
      <c r="A24" s="342"/>
      <c r="B24" s="110" t="s">
        <v>71</v>
      </c>
      <c r="C24" s="264" t="s">
        <v>282</v>
      </c>
      <c r="D24" s="264" t="s">
        <v>286</v>
      </c>
      <c r="E24" s="264"/>
      <c r="F24" s="264"/>
      <c r="G24" s="264" t="s">
        <v>316</v>
      </c>
      <c r="H24" s="346" t="s">
        <v>288</v>
      </c>
      <c r="I24" s="339"/>
    </row>
    <row r="25" spans="1:9" ht="41.25" customHeight="1" x14ac:dyDescent="0.35">
      <c r="A25" s="342"/>
      <c r="B25" s="111" t="s">
        <v>72</v>
      </c>
      <c r="C25" s="264" t="s">
        <v>283</v>
      </c>
      <c r="D25" s="264" t="s">
        <v>286</v>
      </c>
      <c r="E25" s="264"/>
      <c r="F25" s="264"/>
      <c r="G25" s="264" t="s">
        <v>316</v>
      </c>
      <c r="H25" s="346" t="s">
        <v>288</v>
      </c>
      <c r="I25" s="339"/>
    </row>
    <row r="26" spans="1:9" ht="15.5" x14ac:dyDescent="0.35">
      <c r="A26" s="306"/>
      <c r="B26" s="343"/>
      <c r="C26" s="343" t="s">
        <v>295</v>
      </c>
      <c r="D26" s="307"/>
      <c r="E26" s="307"/>
      <c r="F26" s="307"/>
      <c r="G26" s="307"/>
      <c r="H26" s="307"/>
      <c r="I26" s="339"/>
    </row>
    <row r="27" spans="1:9" ht="15.5" x14ac:dyDescent="0.35">
      <c r="A27" s="306"/>
      <c r="B27" s="343"/>
      <c r="C27" s="343"/>
      <c r="D27" s="307"/>
      <c r="E27" s="307"/>
      <c r="F27" s="307"/>
      <c r="G27" s="307"/>
      <c r="H27" s="307"/>
      <c r="I27" s="339"/>
    </row>
    <row r="28" spans="1:9" ht="29.25" customHeight="1" x14ac:dyDescent="0.35">
      <c r="A28" s="332"/>
      <c r="B28" s="333" t="s">
        <v>302</v>
      </c>
      <c r="C28" s="265"/>
      <c r="D28" s="265"/>
      <c r="E28" s="265"/>
      <c r="F28" s="265"/>
      <c r="G28" s="265"/>
      <c r="H28" s="265"/>
      <c r="I28" s="339"/>
    </row>
    <row r="29" spans="1:9" x14ac:dyDescent="0.3">
      <c r="A29" s="306"/>
      <c r="B29" s="335" t="s">
        <v>274</v>
      </c>
      <c r="C29" s="307"/>
      <c r="D29" s="307"/>
      <c r="E29" s="307"/>
      <c r="F29" s="307"/>
      <c r="G29" s="307"/>
      <c r="H29" s="307"/>
      <c r="I29" s="308"/>
    </row>
    <row r="30" spans="1:9" x14ac:dyDescent="0.3">
      <c r="A30" s="306"/>
      <c r="B30" s="307" t="s">
        <v>306</v>
      </c>
      <c r="C30" s="307"/>
      <c r="D30" s="307"/>
      <c r="E30" s="307"/>
      <c r="F30" s="307"/>
      <c r="G30" s="307"/>
      <c r="H30" s="307"/>
      <c r="I30" s="308"/>
    </row>
    <row r="31" spans="1:9" x14ac:dyDescent="0.3">
      <c r="A31" s="306"/>
      <c r="B31" s="307" t="s">
        <v>275</v>
      </c>
      <c r="C31" s="307"/>
      <c r="D31" s="307"/>
      <c r="E31" s="307"/>
      <c r="F31" s="307"/>
      <c r="G31" s="307"/>
      <c r="H31" s="307"/>
      <c r="I31" s="308"/>
    </row>
    <row r="32" spans="1:9" x14ac:dyDescent="0.3">
      <c r="A32" s="306"/>
      <c r="B32" s="307" t="s">
        <v>276</v>
      </c>
      <c r="C32" s="307"/>
      <c r="D32" s="307"/>
      <c r="E32" s="307"/>
      <c r="F32" s="307"/>
      <c r="G32" s="307"/>
      <c r="H32" s="307"/>
      <c r="I32" s="308"/>
    </row>
    <row r="33" spans="1:9" x14ac:dyDescent="0.3">
      <c r="A33" s="306"/>
      <c r="B33" s="307" t="s">
        <v>290</v>
      </c>
      <c r="C33" s="307"/>
      <c r="D33" s="307"/>
      <c r="E33" s="307"/>
      <c r="F33" s="307"/>
      <c r="G33" s="307"/>
      <c r="H33" s="307"/>
      <c r="I33" s="308"/>
    </row>
    <row r="34" spans="1:9" x14ac:dyDescent="0.3">
      <c r="A34" s="306"/>
      <c r="B34" s="307" t="s">
        <v>300</v>
      </c>
      <c r="C34" s="307"/>
      <c r="D34" s="307"/>
      <c r="E34" s="307"/>
      <c r="F34" s="307"/>
      <c r="G34" s="307"/>
      <c r="H34" s="307"/>
      <c r="I34" s="308"/>
    </row>
    <row r="35" spans="1:9" ht="8.25" customHeight="1" x14ac:dyDescent="0.3">
      <c r="A35" s="306"/>
      <c r="B35" s="307"/>
      <c r="C35" s="307"/>
      <c r="D35" s="307"/>
      <c r="E35" s="307"/>
      <c r="F35" s="307"/>
      <c r="G35" s="307"/>
      <c r="H35" s="307"/>
      <c r="I35" s="308"/>
    </row>
    <row r="36" spans="1:9" s="266" customFormat="1" ht="29.25" customHeight="1" x14ac:dyDescent="0.35">
      <c r="A36" s="336"/>
      <c r="B36" s="337" t="s">
        <v>281</v>
      </c>
      <c r="C36" s="338"/>
      <c r="D36" s="338"/>
      <c r="E36" s="338"/>
      <c r="F36" s="338"/>
      <c r="G36" s="338"/>
      <c r="H36" s="338"/>
      <c r="I36" s="308"/>
    </row>
    <row r="37" spans="1:9" ht="18.75" customHeight="1" x14ac:dyDescent="0.3">
      <c r="A37" s="332"/>
      <c r="B37" s="340" t="s">
        <v>279</v>
      </c>
      <c r="C37" s="341" t="s">
        <v>277</v>
      </c>
      <c r="D37" s="341" t="s">
        <v>285</v>
      </c>
      <c r="E37" s="341" t="s">
        <v>376</v>
      </c>
      <c r="F37" s="341" t="s">
        <v>377</v>
      </c>
      <c r="G37" s="341" t="s">
        <v>297</v>
      </c>
      <c r="H37" s="341" t="s">
        <v>55</v>
      </c>
      <c r="I37" s="308"/>
    </row>
    <row r="38" spans="1:9" ht="41.25" customHeight="1" x14ac:dyDescent="0.3">
      <c r="A38" s="342"/>
      <c r="B38" s="112" t="s">
        <v>303</v>
      </c>
      <c r="C38" s="264" t="s">
        <v>284</v>
      </c>
      <c r="D38" s="264" t="s">
        <v>286</v>
      </c>
      <c r="E38" s="264"/>
      <c r="F38" s="264"/>
      <c r="G38" s="264" t="s">
        <v>316</v>
      </c>
      <c r="H38" s="346" t="s">
        <v>288</v>
      </c>
      <c r="I38" s="308"/>
    </row>
    <row r="39" spans="1:9" ht="17.5" x14ac:dyDescent="0.35">
      <c r="A39" s="342"/>
      <c r="B39" s="344"/>
      <c r="C39" s="343" t="s">
        <v>295</v>
      </c>
      <c r="D39" s="345"/>
      <c r="E39" s="345"/>
      <c r="F39" s="345"/>
      <c r="G39" s="345"/>
      <c r="H39" s="345"/>
      <c r="I39" s="308"/>
    </row>
    <row r="40" spans="1:9" ht="29.25" customHeight="1" x14ac:dyDescent="0.35">
      <c r="A40" s="332"/>
      <c r="B40" s="333" t="s">
        <v>304</v>
      </c>
      <c r="C40" s="265"/>
      <c r="D40" s="265"/>
      <c r="E40" s="265"/>
      <c r="F40" s="265"/>
      <c r="G40" s="265"/>
      <c r="H40" s="265"/>
      <c r="I40" s="339"/>
    </row>
    <row r="41" spans="1:9" x14ac:dyDescent="0.3">
      <c r="A41" s="306"/>
      <c r="B41" s="335" t="s">
        <v>274</v>
      </c>
      <c r="C41" s="307"/>
      <c r="D41" s="307"/>
      <c r="E41" s="307"/>
      <c r="F41" s="307"/>
      <c r="G41" s="307"/>
      <c r="H41" s="307"/>
      <c r="I41" s="308"/>
    </row>
    <row r="42" spans="1:9" x14ac:dyDescent="0.3">
      <c r="A42" s="306"/>
      <c r="B42" s="307" t="s">
        <v>305</v>
      </c>
      <c r="C42" s="307"/>
      <c r="D42" s="307"/>
      <c r="E42" s="307"/>
      <c r="F42" s="307"/>
      <c r="G42" s="307"/>
      <c r="H42" s="307"/>
      <c r="I42" s="308"/>
    </row>
    <row r="43" spans="1:9" x14ac:dyDescent="0.3">
      <c r="A43" s="306"/>
      <c r="B43" s="307" t="s">
        <v>311</v>
      </c>
      <c r="C43" s="307"/>
      <c r="D43" s="307"/>
      <c r="E43" s="307"/>
      <c r="F43" s="307"/>
      <c r="G43" s="307"/>
      <c r="H43" s="307"/>
      <c r="I43" s="308"/>
    </row>
    <row r="44" spans="1:9" x14ac:dyDescent="0.3">
      <c r="A44" s="306"/>
      <c r="B44" s="307" t="s">
        <v>310</v>
      </c>
      <c r="C44" s="307"/>
      <c r="D44" s="307"/>
      <c r="E44" s="307"/>
      <c r="F44" s="307"/>
      <c r="G44" s="307"/>
      <c r="H44" s="307"/>
      <c r="I44" s="308"/>
    </row>
    <row r="45" spans="1:9" x14ac:dyDescent="0.3">
      <c r="A45" s="306"/>
      <c r="B45" s="307" t="s">
        <v>309</v>
      </c>
      <c r="C45" s="307"/>
      <c r="D45" s="307"/>
      <c r="E45" s="307"/>
      <c r="F45" s="307"/>
      <c r="G45" s="307"/>
      <c r="H45" s="307"/>
      <c r="I45" s="308"/>
    </row>
    <row r="46" spans="1:9" x14ac:dyDescent="0.3">
      <c r="A46" s="306"/>
      <c r="B46" s="307" t="s">
        <v>290</v>
      </c>
      <c r="C46" s="307"/>
      <c r="D46" s="307"/>
      <c r="E46" s="307"/>
      <c r="F46" s="307"/>
      <c r="G46" s="307"/>
      <c r="H46" s="307"/>
      <c r="I46" s="308"/>
    </row>
    <row r="47" spans="1:9" x14ac:dyDescent="0.3">
      <c r="A47" s="306"/>
      <c r="B47" s="307" t="s">
        <v>300</v>
      </c>
      <c r="C47" s="307"/>
      <c r="D47" s="307"/>
      <c r="E47" s="307"/>
      <c r="F47" s="307"/>
      <c r="G47" s="307"/>
      <c r="H47" s="307"/>
      <c r="I47" s="308"/>
    </row>
    <row r="48" spans="1:9" ht="8.25" customHeight="1" x14ac:dyDescent="0.3">
      <c r="A48" s="306"/>
      <c r="B48" s="307"/>
      <c r="C48" s="307"/>
      <c r="D48" s="307"/>
      <c r="E48" s="307"/>
      <c r="F48" s="307"/>
      <c r="G48" s="307"/>
      <c r="H48" s="307"/>
      <c r="I48" s="308"/>
    </row>
    <row r="49" spans="1:9" s="266" customFormat="1" ht="29.25" customHeight="1" x14ac:dyDescent="0.35">
      <c r="A49" s="336"/>
      <c r="B49" s="337" t="s">
        <v>281</v>
      </c>
      <c r="C49" s="338"/>
      <c r="D49" s="338"/>
      <c r="E49" s="338"/>
      <c r="F49" s="338"/>
      <c r="G49" s="338"/>
      <c r="H49" s="338"/>
      <c r="I49" s="308"/>
    </row>
    <row r="50" spans="1:9" ht="18.75" customHeight="1" x14ac:dyDescent="0.3">
      <c r="A50" s="332"/>
      <c r="B50" s="340" t="s">
        <v>279</v>
      </c>
      <c r="C50" s="341" t="s">
        <v>277</v>
      </c>
      <c r="D50" s="341" t="s">
        <v>285</v>
      </c>
      <c r="E50" s="341"/>
      <c r="F50" s="341"/>
      <c r="G50" s="341" t="s">
        <v>297</v>
      </c>
      <c r="H50" s="341" t="s">
        <v>55</v>
      </c>
      <c r="I50" s="308"/>
    </row>
    <row r="51" spans="1:9" ht="41.25" customHeight="1" x14ac:dyDescent="0.3">
      <c r="A51" s="342"/>
      <c r="B51" s="112" t="s">
        <v>308</v>
      </c>
      <c r="C51" s="264" t="s">
        <v>307</v>
      </c>
      <c r="D51" s="264" t="s">
        <v>286</v>
      </c>
      <c r="E51" s="264"/>
      <c r="F51" s="264"/>
      <c r="G51" s="264" t="s">
        <v>316</v>
      </c>
      <c r="H51" s="346" t="s">
        <v>288</v>
      </c>
      <c r="I51" s="308"/>
    </row>
    <row r="52" spans="1:9" ht="17.5" x14ac:dyDescent="0.35">
      <c r="A52" s="342"/>
      <c r="B52" s="344"/>
      <c r="C52" s="343" t="s">
        <v>295</v>
      </c>
      <c r="D52" s="345"/>
      <c r="E52" s="345"/>
      <c r="F52" s="345"/>
      <c r="G52" s="345"/>
      <c r="H52" s="345"/>
      <c r="I52" s="308"/>
    </row>
    <row r="53" spans="1:9" ht="14.5" thickBot="1" x14ac:dyDescent="0.35">
      <c r="A53" s="309"/>
      <c r="B53" s="310"/>
      <c r="C53" s="310"/>
      <c r="D53" s="310"/>
      <c r="E53" s="310"/>
      <c r="F53" s="310"/>
      <c r="G53" s="310"/>
      <c r="H53" s="310"/>
      <c r="I53" s="311"/>
    </row>
  </sheetData>
  <dataValidations count="2">
    <dataValidation type="list" allowBlank="1" showInputMessage="1" showErrorMessage="1" sqref="C5" xr:uid="{00000000-0002-0000-0500-000000000000}">
      <formula1>"[PWA or TfNSW], Public Works Advisory (PWA), Transport for NSW (TfNSW)"</formula1>
    </dataValidation>
    <dataValidation type="list" allowBlank="1" showInputMessage="1" showErrorMessage="1" sqref="C12" xr:uid="{00000000-0002-0000-0500-000001000000}">
      <formula1>"[drop down],Yes"</formula1>
    </dataValidation>
  </dataValidations>
  <pageMargins left="0.25" right="0.25" top="0.75" bottom="0.75" header="0.3" footer="0.3"/>
  <pageSetup paperSize="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A1:I57"/>
  <sheetViews>
    <sheetView workbookViewId="0">
      <selection activeCell="C12" sqref="C12"/>
    </sheetView>
  </sheetViews>
  <sheetFormatPr defaultColWidth="9.1796875" defaultRowHeight="14" x14ac:dyDescent="0.3"/>
  <cols>
    <col min="1" max="1" width="7.54296875" style="1" customWidth="1"/>
    <col min="2" max="2" width="41.81640625" style="1" customWidth="1"/>
    <col min="3" max="3" width="60.54296875" style="1" customWidth="1"/>
    <col min="4" max="6" width="54.54296875" style="1" customWidth="1"/>
    <col min="7" max="7" width="50.54296875" style="1" customWidth="1"/>
    <col min="8" max="8" width="21.54296875" style="1" customWidth="1"/>
    <col min="9" max="9" width="7.54296875" style="1" customWidth="1"/>
    <col min="10" max="12" width="9.1796875" style="1"/>
    <col min="13" max="13" width="9.1796875" style="1" customWidth="1"/>
    <col min="14" max="16384" width="9.1796875" style="1"/>
  </cols>
  <sheetData>
    <row r="1" spans="1:9" ht="57" customHeight="1" x14ac:dyDescent="0.3">
      <c r="A1" s="326"/>
      <c r="B1" s="327" t="s">
        <v>370</v>
      </c>
      <c r="C1" s="328"/>
      <c r="D1" s="328"/>
      <c r="E1" s="328"/>
      <c r="F1" s="328"/>
      <c r="G1" s="328"/>
      <c r="H1" s="328"/>
      <c r="I1" s="329"/>
    </row>
    <row r="2" spans="1:9" s="173" customFormat="1" ht="29.25" customHeight="1" x14ac:dyDescent="0.35">
      <c r="A2" s="398"/>
      <c r="B2" s="259" t="s">
        <v>273</v>
      </c>
      <c r="C2" s="399"/>
      <c r="D2" s="399"/>
      <c r="E2" s="399"/>
      <c r="F2" s="399"/>
      <c r="G2" s="399"/>
      <c r="H2" s="399"/>
      <c r="I2" s="400"/>
    </row>
    <row r="3" spans="1:9" s="173" customFormat="1" ht="29.25" customHeight="1" x14ac:dyDescent="0.35">
      <c r="A3" s="398"/>
      <c r="B3" s="259" t="s">
        <v>360</v>
      </c>
      <c r="C3" s="399"/>
      <c r="D3" s="399"/>
      <c r="E3" s="399"/>
      <c r="F3" s="399"/>
      <c r="G3" s="399"/>
      <c r="H3" s="399"/>
      <c r="I3" s="400"/>
    </row>
    <row r="4" spans="1:9" s="173" customFormat="1" ht="29.25" customHeight="1" x14ac:dyDescent="0.35">
      <c r="A4" s="398"/>
      <c r="B4" s="259" t="s">
        <v>359</v>
      </c>
      <c r="C4" s="399"/>
      <c r="D4" s="399"/>
      <c r="E4" s="399"/>
      <c r="F4" s="399"/>
      <c r="G4" s="399"/>
      <c r="H4" s="399"/>
      <c r="I4" s="400"/>
    </row>
    <row r="5" spans="1:9" s="262" customFormat="1" ht="29.25" customHeight="1" x14ac:dyDescent="0.35">
      <c r="A5" s="330"/>
      <c r="B5" s="223" t="s">
        <v>270</v>
      </c>
      <c r="C5" s="263"/>
      <c r="D5" s="261"/>
      <c r="E5" s="261"/>
      <c r="F5" s="261"/>
      <c r="G5" s="261"/>
      <c r="H5" s="261"/>
      <c r="I5" s="331"/>
    </row>
    <row r="6" spans="1:9" s="95" customFormat="1" ht="45" customHeight="1" x14ac:dyDescent="0.35">
      <c r="A6" s="273"/>
      <c r="B6" s="274" t="s">
        <v>81</v>
      </c>
      <c r="C6" s="275"/>
      <c r="D6" s="275"/>
      <c r="E6" s="275"/>
      <c r="F6" s="275"/>
      <c r="G6" s="275"/>
      <c r="H6" s="275"/>
      <c r="I6" s="276"/>
    </row>
    <row r="7" spans="1:9" s="185" customFormat="1" ht="21" customHeight="1" x14ac:dyDescent="0.35">
      <c r="A7" s="277"/>
      <c r="B7" s="201" t="s">
        <v>56</v>
      </c>
      <c r="C7" s="254" t="str">
        <f>Start!C5</f>
        <v>[PWA or TfNSW]</v>
      </c>
      <c r="D7" s="202" t="s">
        <v>272</v>
      </c>
      <c r="E7" s="202"/>
      <c r="F7" s="202"/>
      <c r="G7" s="206" t="s">
        <v>236</v>
      </c>
      <c r="H7" s="275"/>
      <c r="I7" s="276"/>
    </row>
    <row r="8" spans="1:9" s="96" customFormat="1" ht="24.75" customHeight="1" x14ac:dyDescent="0.35">
      <c r="A8" s="273"/>
      <c r="B8" s="278" t="s">
        <v>97</v>
      </c>
      <c r="C8" s="279"/>
      <c r="D8" s="275"/>
      <c r="E8" s="275"/>
      <c r="F8" s="275"/>
      <c r="G8" s="254" t="str">
        <f>Start!E6</f>
        <v>[internal administering agency number]</v>
      </c>
      <c r="H8" s="275"/>
      <c r="I8" s="276"/>
    </row>
    <row r="9" spans="1:9" ht="17.5" x14ac:dyDescent="0.3">
      <c r="A9" s="273"/>
      <c r="B9" s="100" t="s">
        <v>1</v>
      </c>
      <c r="C9" s="90" t="str">
        <f>Start!C7</f>
        <v>[Name]</v>
      </c>
      <c r="D9" s="202" t="s">
        <v>242</v>
      </c>
      <c r="E9" s="202"/>
      <c r="F9" s="202"/>
      <c r="G9" s="275"/>
      <c r="H9" s="275"/>
      <c r="I9" s="276"/>
    </row>
    <row r="10" spans="1:9" ht="17.5" x14ac:dyDescent="0.3">
      <c r="A10" s="273"/>
      <c r="B10" s="100" t="s">
        <v>0</v>
      </c>
      <c r="C10" s="255" t="str">
        <f>Start!C8</f>
        <v>[AGRN#]</v>
      </c>
      <c r="D10" s="207" t="s">
        <v>240</v>
      </c>
      <c r="E10" s="207"/>
      <c r="F10" s="207"/>
      <c r="G10" s="207"/>
      <c r="H10" s="275"/>
      <c r="I10" s="276"/>
    </row>
    <row r="11" spans="1:9" ht="17.5" x14ac:dyDescent="0.3">
      <c r="A11" s="273"/>
      <c r="B11" s="100" t="s">
        <v>57</v>
      </c>
      <c r="C11" s="255" t="str">
        <f>Start!C9</f>
        <v>[Type of event and year]</v>
      </c>
      <c r="D11" s="207" t="s">
        <v>241</v>
      </c>
      <c r="E11" s="207"/>
      <c r="F11" s="207"/>
      <c r="G11" s="207"/>
      <c r="H11" s="275"/>
      <c r="I11" s="276"/>
    </row>
    <row r="12" spans="1:9" ht="17.5" x14ac:dyDescent="0.3">
      <c r="A12" s="273"/>
      <c r="B12" s="100" t="s">
        <v>2</v>
      </c>
      <c r="C12" s="256" t="str">
        <f>Start!C10</f>
        <v>[Date of damage]</v>
      </c>
      <c r="D12" s="207" t="s">
        <v>249</v>
      </c>
      <c r="E12" s="207"/>
      <c r="F12" s="207"/>
      <c r="G12" s="207"/>
      <c r="H12" s="207"/>
      <c r="I12" s="280"/>
    </row>
    <row r="13" spans="1:9" ht="17.5" x14ac:dyDescent="0.3">
      <c r="A13" s="273"/>
      <c r="B13" s="203"/>
      <c r="C13" s="203"/>
      <c r="D13" s="203"/>
      <c r="E13" s="203"/>
      <c r="F13" s="203"/>
      <c r="G13" s="207"/>
      <c r="H13" s="207"/>
      <c r="I13" s="280"/>
    </row>
    <row r="14" spans="1:9" ht="46.5" customHeight="1" x14ac:dyDescent="0.3">
      <c r="A14" s="281"/>
      <c r="B14" s="225" t="s">
        <v>271</v>
      </c>
      <c r="C14" s="257" t="str">
        <f>Start!C13</f>
        <v>[drop down]</v>
      </c>
      <c r="D14" s="226" t="s">
        <v>248</v>
      </c>
      <c r="E14" s="226"/>
      <c r="F14" s="226"/>
      <c r="G14" s="226"/>
      <c r="H14" s="226"/>
      <c r="I14" s="280"/>
    </row>
    <row r="15" spans="1:9" ht="17.5" x14ac:dyDescent="0.3">
      <c r="A15" s="273"/>
      <c r="B15" s="203"/>
      <c r="C15" s="203"/>
      <c r="D15" s="203"/>
      <c r="E15" s="203"/>
      <c r="F15" s="203"/>
      <c r="G15" s="203"/>
      <c r="H15" s="203"/>
      <c r="I15" s="280"/>
    </row>
    <row r="16" spans="1:9" x14ac:dyDescent="0.3">
      <c r="A16" s="306"/>
      <c r="B16" s="307"/>
      <c r="C16" s="307"/>
      <c r="D16" s="307"/>
      <c r="E16" s="307"/>
      <c r="F16" s="307"/>
      <c r="G16" s="307"/>
      <c r="H16" s="307"/>
      <c r="I16" s="308"/>
    </row>
    <row r="17" spans="1:9" ht="29.25" customHeight="1" x14ac:dyDescent="0.3">
      <c r="A17" s="332"/>
      <c r="B17" s="333" t="s">
        <v>291</v>
      </c>
      <c r="C17" s="265"/>
      <c r="D17" s="265"/>
      <c r="E17" s="265"/>
      <c r="F17" s="265"/>
      <c r="G17" s="265"/>
      <c r="H17" s="265"/>
      <c r="I17" s="334"/>
    </row>
    <row r="18" spans="1:9" x14ac:dyDescent="0.3">
      <c r="A18" s="306"/>
      <c r="B18" s="335" t="s">
        <v>274</v>
      </c>
      <c r="C18" s="307"/>
      <c r="D18" s="307"/>
      <c r="E18" s="307"/>
      <c r="F18" s="307"/>
      <c r="G18" s="307"/>
      <c r="H18" s="307"/>
      <c r="I18" s="308"/>
    </row>
    <row r="19" spans="1:9" x14ac:dyDescent="0.3">
      <c r="A19" s="306"/>
      <c r="B19" s="307" t="s">
        <v>280</v>
      </c>
      <c r="C19" s="307"/>
      <c r="D19" s="307"/>
      <c r="E19" s="307"/>
      <c r="F19" s="307"/>
      <c r="G19" s="307"/>
      <c r="H19" s="307"/>
      <c r="I19" s="308"/>
    </row>
    <row r="20" spans="1:9" x14ac:dyDescent="0.3">
      <c r="A20" s="306"/>
      <c r="B20" s="307" t="s">
        <v>299</v>
      </c>
      <c r="C20" s="307"/>
      <c r="D20" s="307"/>
      <c r="E20" s="307"/>
      <c r="F20" s="307"/>
      <c r="G20" s="307"/>
      <c r="H20" s="307"/>
      <c r="I20" s="308"/>
    </row>
    <row r="21" spans="1:9" x14ac:dyDescent="0.3">
      <c r="A21" s="306"/>
      <c r="B21" s="307" t="s">
        <v>290</v>
      </c>
      <c r="C21" s="307"/>
      <c r="D21" s="307"/>
      <c r="E21" s="307"/>
      <c r="F21" s="307"/>
      <c r="G21" s="307"/>
      <c r="H21" s="307"/>
      <c r="I21" s="308"/>
    </row>
    <row r="22" spans="1:9" x14ac:dyDescent="0.3">
      <c r="A22" s="306"/>
      <c r="B22" s="307" t="s">
        <v>300</v>
      </c>
      <c r="C22" s="307"/>
      <c r="D22" s="307"/>
      <c r="E22" s="307"/>
      <c r="F22" s="307"/>
      <c r="G22" s="307"/>
      <c r="H22" s="307"/>
      <c r="I22" s="308"/>
    </row>
    <row r="23" spans="1:9" ht="8.25" customHeight="1" x14ac:dyDescent="0.3">
      <c r="A23" s="306"/>
      <c r="B23" s="307"/>
      <c r="C23" s="307"/>
      <c r="D23" s="307"/>
      <c r="E23" s="307"/>
      <c r="F23" s="307"/>
      <c r="G23" s="307"/>
      <c r="H23" s="307"/>
      <c r="I23" s="308"/>
    </row>
    <row r="24" spans="1:9" s="266" customFormat="1" ht="29.25" customHeight="1" x14ac:dyDescent="0.35">
      <c r="A24" s="336"/>
      <c r="B24" s="337" t="s">
        <v>281</v>
      </c>
      <c r="C24" s="338"/>
      <c r="D24" s="338"/>
      <c r="E24" s="338"/>
      <c r="F24" s="338"/>
      <c r="G24" s="338"/>
      <c r="H24" s="338"/>
      <c r="I24" s="339"/>
    </row>
    <row r="25" spans="1:9" ht="18.75" customHeight="1" x14ac:dyDescent="0.35">
      <c r="A25" s="332"/>
      <c r="B25" s="340" t="s">
        <v>279</v>
      </c>
      <c r="C25" s="341" t="s">
        <v>277</v>
      </c>
      <c r="D25" s="341" t="s">
        <v>285</v>
      </c>
      <c r="E25" s="341" t="s">
        <v>376</v>
      </c>
      <c r="F25" s="341" t="s">
        <v>377</v>
      </c>
      <c r="G25" s="341" t="s">
        <v>278</v>
      </c>
      <c r="H25" s="341" t="s">
        <v>55</v>
      </c>
      <c r="I25" s="339"/>
    </row>
    <row r="26" spans="1:9" ht="41.25" customHeight="1" x14ac:dyDescent="0.35">
      <c r="A26" s="342"/>
      <c r="B26" s="110" t="s">
        <v>71</v>
      </c>
      <c r="C26" s="264" t="s">
        <v>282</v>
      </c>
      <c r="D26" s="264" t="s">
        <v>286</v>
      </c>
      <c r="E26" s="264"/>
      <c r="F26" s="264"/>
      <c r="G26" s="264" t="s">
        <v>287</v>
      </c>
      <c r="H26" s="346" t="s">
        <v>288</v>
      </c>
      <c r="I26" s="339"/>
    </row>
    <row r="27" spans="1:9" ht="41.25" customHeight="1" x14ac:dyDescent="0.35">
      <c r="A27" s="342"/>
      <c r="B27" s="111" t="s">
        <v>72</v>
      </c>
      <c r="C27" s="264" t="s">
        <v>283</v>
      </c>
      <c r="D27" s="264" t="s">
        <v>286</v>
      </c>
      <c r="E27" s="264"/>
      <c r="F27" s="264"/>
      <c r="G27" s="264" t="s">
        <v>287</v>
      </c>
      <c r="H27" s="346" t="s">
        <v>288</v>
      </c>
      <c r="I27" s="339"/>
    </row>
    <row r="28" spans="1:9" ht="15.5" x14ac:dyDescent="0.35">
      <c r="A28" s="306"/>
      <c r="B28" s="343"/>
      <c r="C28" s="343" t="s">
        <v>295</v>
      </c>
      <c r="D28" s="307"/>
      <c r="E28" s="307"/>
      <c r="F28" s="307"/>
      <c r="G28" s="307"/>
      <c r="H28" s="307"/>
      <c r="I28" s="339"/>
    </row>
    <row r="29" spans="1:9" ht="15.5" x14ac:dyDescent="0.35">
      <c r="A29" s="306"/>
      <c r="B29" s="343"/>
      <c r="C29" s="343"/>
      <c r="D29" s="307"/>
      <c r="E29" s="307"/>
      <c r="F29" s="307"/>
      <c r="G29" s="307"/>
      <c r="H29" s="307"/>
      <c r="I29" s="339"/>
    </row>
    <row r="30" spans="1:9" ht="29.25" customHeight="1" x14ac:dyDescent="0.35">
      <c r="A30" s="332"/>
      <c r="B30" s="333" t="s">
        <v>302</v>
      </c>
      <c r="C30" s="265"/>
      <c r="D30" s="265"/>
      <c r="E30" s="265"/>
      <c r="F30" s="265"/>
      <c r="G30" s="265"/>
      <c r="H30" s="265"/>
      <c r="I30" s="339"/>
    </row>
    <row r="31" spans="1:9" x14ac:dyDescent="0.3">
      <c r="A31" s="306"/>
      <c r="B31" s="335" t="s">
        <v>274</v>
      </c>
      <c r="C31" s="307"/>
      <c r="D31" s="307"/>
      <c r="E31" s="307"/>
      <c r="F31" s="307"/>
      <c r="G31" s="307"/>
      <c r="H31" s="307"/>
      <c r="I31" s="308"/>
    </row>
    <row r="32" spans="1:9" x14ac:dyDescent="0.3">
      <c r="A32" s="306"/>
      <c r="B32" s="307" t="s">
        <v>280</v>
      </c>
      <c r="C32" s="307"/>
      <c r="D32" s="307"/>
      <c r="E32" s="307"/>
      <c r="F32" s="307"/>
      <c r="G32" s="307"/>
      <c r="H32" s="307"/>
      <c r="I32" s="308"/>
    </row>
    <row r="33" spans="1:9" x14ac:dyDescent="0.3">
      <c r="A33" s="306"/>
      <c r="B33" s="307" t="s">
        <v>275</v>
      </c>
      <c r="C33" s="307"/>
      <c r="D33" s="307"/>
      <c r="E33" s="307"/>
      <c r="F33" s="307"/>
      <c r="G33" s="307"/>
      <c r="H33" s="307"/>
      <c r="I33" s="308"/>
    </row>
    <row r="34" spans="1:9" x14ac:dyDescent="0.3">
      <c r="A34" s="306"/>
      <c r="B34" s="307" t="s">
        <v>276</v>
      </c>
      <c r="C34" s="307"/>
      <c r="D34" s="307"/>
      <c r="E34" s="307"/>
      <c r="F34" s="307"/>
      <c r="G34" s="307"/>
      <c r="H34" s="307"/>
      <c r="I34" s="308"/>
    </row>
    <row r="35" spans="1:9" x14ac:dyDescent="0.3">
      <c r="A35" s="306"/>
      <c r="B35" s="307" t="s">
        <v>289</v>
      </c>
      <c r="C35" s="307"/>
      <c r="D35" s="307"/>
      <c r="E35" s="307"/>
      <c r="F35" s="307"/>
      <c r="G35" s="307"/>
      <c r="H35" s="307"/>
      <c r="I35" s="308"/>
    </row>
    <row r="36" spans="1:9" x14ac:dyDescent="0.3">
      <c r="A36" s="306"/>
      <c r="B36" s="307" t="s">
        <v>300</v>
      </c>
      <c r="C36" s="307"/>
      <c r="D36" s="307"/>
      <c r="E36" s="307"/>
      <c r="F36" s="307"/>
      <c r="G36" s="307"/>
      <c r="H36" s="307"/>
      <c r="I36" s="308"/>
    </row>
    <row r="37" spans="1:9" ht="8.25" customHeight="1" x14ac:dyDescent="0.3">
      <c r="A37" s="306"/>
      <c r="B37" s="307"/>
      <c r="C37" s="307"/>
      <c r="D37" s="307"/>
      <c r="E37" s="307"/>
      <c r="F37" s="307"/>
      <c r="G37" s="307"/>
      <c r="H37" s="307"/>
      <c r="I37" s="308"/>
    </row>
    <row r="38" spans="1:9" s="266" customFormat="1" ht="29.25" customHeight="1" x14ac:dyDescent="0.35">
      <c r="A38" s="336"/>
      <c r="B38" s="337" t="s">
        <v>281</v>
      </c>
      <c r="C38" s="338"/>
      <c r="D38" s="338"/>
      <c r="E38" s="338"/>
      <c r="F38" s="338"/>
      <c r="G38" s="338"/>
      <c r="H38" s="338"/>
      <c r="I38" s="308"/>
    </row>
    <row r="39" spans="1:9" ht="18.75" customHeight="1" x14ac:dyDescent="0.3">
      <c r="A39" s="332"/>
      <c r="B39" s="340" t="s">
        <v>279</v>
      </c>
      <c r="C39" s="341" t="s">
        <v>277</v>
      </c>
      <c r="D39" s="341" t="s">
        <v>285</v>
      </c>
      <c r="E39" s="341" t="s">
        <v>376</v>
      </c>
      <c r="F39" s="341" t="s">
        <v>377</v>
      </c>
      <c r="G39" s="341" t="s">
        <v>278</v>
      </c>
      <c r="H39" s="341" t="s">
        <v>55</v>
      </c>
      <c r="I39" s="308"/>
    </row>
    <row r="40" spans="1:9" ht="41.25" customHeight="1" x14ac:dyDescent="0.3">
      <c r="A40" s="342"/>
      <c r="B40" s="112" t="s">
        <v>303</v>
      </c>
      <c r="C40" s="264" t="s">
        <v>284</v>
      </c>
      <c r="D40" s="264" t="s">
        <v>286</v>
      </c>
      <c r="E40" s="264"/>
      <c r="F40" s="264" t="s">
        <v>380</v>
      </c>
      <c r="G40" s="264" t="s">
        <v>316</v>
      </c>
      <c r="H40" s="346" t="s">
        <v>288</v>
      </c>
      <c r="I40" s="308"/>
    </row>
    <row r="41" spans="1:9" ht="17.5" x14ac:dyDescent="0.35">
      <c r="A41" s="342"/>
      <c r="B41" s="344"/>
      <c r="C41" s="343" t="s">
        <v>295</v>
      </c>
      <c r="D41" s="345"/>
      <c r="E41" s="345"/>
      <c r="F41" s="345"/>
      <c r="G41" s="345"/>
      <c r="H41" s="345"/>
      <c r="I41" s="308"/>
    </row>
    <row r="42" spans="1:9" ht="17.5" x14ac:dyDescent="0.35">
      <c r="A42" s="385"/>
      <c r="B42" s="386"/>
      <c r="C42" s="387"/>
      <c r="D42" s="388"/>
      <c r="E42" s="388"/>
      <c r="F42" s="388"/>
      <c r="G42" s="388"/>
      <c r="H42" s="388"/>
      <c r="I42" s="389"/>
    </row>
    <row r="43" spans="1:9" ht="17.5" x14ac:dyDescent="0.35">
      <c r="A43" s="342"/>
      <c r="B43" s="344"/>
      <c r="C43" s="343"/>
      <c r="D43" s="345"/>
      <c r="E43" s="345"/>
      <c r="F43" s="345"/>
      <c r="G43" s="345"/>
      <c r="H43" s="345"/>
      <c r="I43" s="308"/>
    </row>
    <row r="44" spans="1:9" ht="29.25" customHeight="1" x14ac:dyDescent="0.35">
      <c r="A44" s="332"/>
      <c r="B44" s="333" t="s">
        <v>304</v>
      </c>
      <c r="C44" s="265"/>
      <c r="D44" s="265"/>
      <c r="E44" s="265"/>
      <c r="F44" s="265"/>
      <c r="G44" s="265"/>
      <c r="H44" s="265"/>
      <c r="I44" s="339"/>
    </row>
    <row r="45" spans="1:9" x14ac:dyDescent="0.3">
      <c r="A45" s="306"/>
      <c r="B45" s="335" t="s">
        <v>274</v>
      </c>
      <c r="C45" s="307"/>
      <c r="D45" s="307"/>
      <c r="E45" s="307"/>
      <c r="F45" s="307"/>
      <c r="G45" s="307"/>
      <c r="H45" s="307"/>
      <c r="I45" s="308"/>
    </row>
    <row r="46" spans="1:9" x14ac:dyDescent="0.3">
      <c r="A46" s="306"/>
      <c r="B46" s="307" t="s">
        <v>305</v>
      </c>
      <c r="C46" s="307"/>
      <c r="D46" s="307"/>
      <c r="E46" s="307"/>
      <c r="F46" s="307"/>
      <c r="G46" s="307"/>
      <c r="H46" s="307"/>
      <c r="I46" s="308"/>
    </row>
    <row r="47" spans="1:9" x14ac:dyDescent="0.3">
      <c r="A47" s="306"/>
      <c r="B47" s="307" t="s">
        <v>311</v>
      </c>
      <c r="C47" s="307"/>
      <c r="D47" s="307"/>
      <c r="E47" s="307"/>
      <c r="F47" s="307"/>
      <c r="G47" s="307"/>
      <c r="H47" s="307"/>
      <c r="I47" s="308"/>
    </row>
    <row r="48" spans="1:9" x14ac:dyDescent="0.3">
      <c r="A48" s="306"/>
      <c r="B48" s="307" t="s">
        <v>310</v>
      </c>
      <c r="C48" s="307"/>
      <c r="D48" s="307"/>
      <c r="E48" s="307"/>
      <c r="F48" s="307"/>
      <c r="G48" s="307"/>
      <c r="H48" s="307"/>
      <c r="I48" s="308"/>
    </row>
    <row r="49" spans="1:9" x14ac:dyDescent="0.3">
      <c r="A49" s="306"/>
      <c r="B49" s="307" t="s">
        <v>309</v>
      </c>
      <c r="C49" s="307"/>
      <c r="D49" s="307"/>
      <c r="E49" s="307"/>
      <c r="F49" s="307"/>
      <c r="G49" s="307"/>
      <c r="H49" s="307"/>
      <c r="I49" s="308"/>
    </row>
    <row r="50" spans="1:9" x14ac:dyDescent="0.3">
      <c r="A50" s="306"/>
      <c r="B50" s="307" t="s">
        <v>289</v>
      </c>
      <c r="C50" s="307"/>
      <c r="D50" s="307"/>
      <c r="E50" s="307"/>
      <c r="F50" s="307"/>
      <c r="G50" s="307"/>
      <c r="H50" s="307"/>
      <c r="I50" s="308"/>
    </row>
    <row r="51" spans="1:9" x14ac:dyDescent="0.3">
      <c r="A51" s="306"/>
      <c r="B51" s="307" t="s">
        <v>300</v>
      </c>
      <c r="C51" s="307"/>
      <c r="D51" s="307"/>
      <c r="E51" s="307"/>
      <c r="F51" s="307"/>
      <c r="G51" s="307"/>
      <c r="H51" s="307"/>
      <c r="I51" s="308"/>
    </row>
    <row r="52" spans="1:9" ht="8.25" customHeight="1" x14ac:dyDescent="0.3">
      <c r="A52" s="306"/>
      <c r="B52" s="307"/>
      <c r="C52" s="307"/>
      <c r="D52" s="307"/>
      <c r="E52" s="307"/>
      <c r="F52" s="307"/>
      <c r="G52" s="307"/>
      <c r="H52" s="307"/>
      <c r="I52" s="308"/>
    </row>
    <row r="53" spans="1:9" s="266" customFormat="1" ht="29.25" customHeight="1" x14ac:dyDescent="0.35">
      <c r="A53" s="336"/>
      <c r="B53" s="337" t="s">
        <v>281</v>
      </c>
      <c r="C53" s="338"/>
      <c r="D53" s="338"/>
      <c r="E53" s="338"/>
      <c r="F53" s="338"/>
      <c r="G53" s="338"/>
      <c r="H53" s="338"/>
      <c r="I53" s="308"/>
    </row>
    <row r="54" spans="1:9" ht="18.75" customHeight="1" x14ac:dyDescent="0.3">
      <c r="A54" s="332"/>
      <c r="B54" s="340" t="s">
        <v>279</v>
      </c>
      <c r="C54" s="341" t="s">
        <v>277</v>
      </c>
      <c r="D54" s="341" t="s">
        <v>285</v>
      </c>
      <c r="E54" s="341" t="s">
        <v>376</v>
      </c>
      <c r="F54" s="341" t="s">
        <v>377</v>
      </c>
      <c r="G54" s="341" t="s">
        <v>278</v>
      </c>
      <c r="H54" s="341" t="s">
        <v>55</v>
      </c>
      <c r="I54" s="308"/>
    </row>
    <row r="55" spans="1:9" ht="41.25" customHeight="1" x14ac:dyDescent="0.3">
      <c r="A55" s="342"/>
      <c r="B55" s="112" t="s">
        <v>308</v>
      </c>
      <c r="C55" s="264" t="s">
        <v>307</v>
      </c>
      <c r="D55" s="264" t="s">
        <v>286</v>
      </c>
      <c r="E55" s="264"/>
      <c r="F55" s="264" t="s">
        <v>380</v>
      </c>
      <c r="G55" s="264" t="s">
        <v>316</v>
      </c>
      <c r="H55" s="346" t="s">
        <v>288</v>
      </c>
      <c r="I55" s="308"/>
    </row>
    <row r="56" spans="1:9" ht="17.5" x14ac:dyDescent="0.35">
      <c r="A56" s="342"/>
      <c r="B56" s="344"/>
      <c r="C56" s="343" t="s">
        <v>295</v>
      </c>
      <c r="D56" s="345"/>
      <c r="E56" s="345"/>
      <c r="F56" s="345"/>
      <c r="G56" s="345"/>
      <c r="H56" s="345"/>
      <c r="I56" s="308"/>
    </row>
    <row r="57" spans="1:9" ht="14.5" thickBot="1" x14ac:dyDescent="0.35">
      <c r="A57" s="309"/>
      <c r="B57" s="310"/>
      <c r="C57" s="310"/>
      <c r="D57" s="310"/>
      <c r="E57" s="310"/>
      <c r="F57" s="310"/>
      <c r="G57" s="310"/>
      <c r="H57" s="310"/>
      <c r="I57" s="311"/>
    </row>
  </sheetData>
  <dataValidations count="2">
    <dataValidation type="list" allowBlank="1" showInputMessage="1" showErrorMessage="1" sqref="C14" xr:uid="{00000000-0002-0000-0600-000000000000}">
      <formula1>"[drop down],Yes"</formula1>
    </dataValidation>
    <dataValidation type="list" allowBlank="1" showInputMessage="1" showErrorMessage="1" sqref="C7" xr:uid="{00000000-0002-0000-0600-000001000000}">
      <formula1>"[PWA or RMS], Public Works Advisory (PWA), Transport forNSW (TfNSW)"</formula1>
    </dataValidation>
  </dataValidations>
  <pageMargins left="0.25" right="0.25" top="0.75" bottom="0.75" header="0.3" footer="0.3"/>
  <pageSetup paperSize="8"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1:D130"/>
  <sheetViews>
    <sheetView tabSelected="1" workbookViewId="0">
      <selection activeCell="E43" sqref="E43"/>
    </sheetView>
  </sheetViews>
  <sheetFormatPr defaultColWidth="9.1796875" defaultRowHeight="18" customHeight="1" x14ac:dyDescent="0.3"/>
  <cols>
    <col min="1" max="1" width="40.1796875" style="189" customWidth="1"/>
    <col min="2" max="2" width="40.1796875" style="188" customWidth="1"/>
    <col min="3" max="3" width="16.453125" style="190" customWidth="1"/>
    <col min="4" max="41" width="9.1796875" style="190"/>
    <col min="42" max="45" width="9.1796875" style="190" customWidth="1"/>
    <col min="46" max="16384" width="9.1796875" style="190"/>
  </cols>
  <sheetData>
    <row r="1" spans="1:3" s="191" customFormat="1" ht="18.75" customHeight="1" x14ac:dyDescent="0.3">
      <c r="A1" s="192" t="s">
        <v>234</v>
      </c>
      <c r="B1" s="192" t="s">
        <v>228</v>
      </c>
      <c r="C1" s="192" t="s">
        <v>228</v>
      </c>
    </row>
    <row r="2" spans="1:3" s="196" customFormat="1" ht="18.75" customHeight="1" x14ac:dyDescent="0.3">
      <c r="A2" s="195" t="s">
        <v>231</v>
      </c>
      <c r="B2" s="194" t="s">
        <v>230</v>
      </c>
      <c r="C2" s="194" t="s">
        <v>230</v>
      </c>
    </row>
    <row r="3" spans="1:3" ht="18" customHeight="1" x14ac:dyDescent="0.3">
      <c r="A3" s="187" t="s">
        <v>98</v>
      </c>
      <c r="B3" s="186" t="s">
        <v>229</v>
      </c>
      <c r="C3" s="106" t="s">
        <v>105</v>
      </c>
    </row>
    <row r="4" spans="1:3" ht="18" customHeight="1" x14ac:dyDescent="0.3">
      <c r="A4" s="187" t="s">
        <v>103</v>
      </c>
      <c r="B4" s="186" t="s">
        <v>229</v>
      </c>
      <c r="C4" s="106" t="s">
        <v>105</v>
      </c>
    </row>
    <row r="5" spans="1:3" ht="18" customHeight="1" x14ac:dyDescent="0.3">
      <c r="A5" s="187" t="s">
        <v>104</v>
      </c>
      <c r="B5" s="186" t="s">
        <v>229</v>
      </c>
      <c r="C5" s="106" t="s">
        <v>105</v>
      </c>
    </row>
    <row r="6" spans="1:3" ht="18" customHeight="1" x14ac:dyDescent="0.3">
      <c r="A6" s="187" t="s">
        <v>106</v>
      </c>
      <c r="B6" s="186" t="s">
        <v>229</v>
      </c>
      <c r="C6" s="106" t="s">
        <v>105</v>
      </c>
    </row>
    <row r="7" spans="1:3" ht="18" customHeight="1" x14ac:dyDescent="0.3">
      <c r="A7" s="187" t="s">
        <v>109</v>
      </c>
      <c r="B7" s="186" t="s">
        <v>229</v>
      </c>
      <c r="C7" s="106" t="s">
        <v>105</v>
      </c>
    </row>
    <row r="8" spans="1:3" ht="18" customHeight="1" x14ac:dyDescent="0.3">
      <c r="A8" s="187" t="s">
        <v>112</v>
      </c>
      <c r="B8" s="186" t="s">
        <v>229</v>
      </c>
      <c r="C8" s="106" t="s">
        <v>105</v>
      </c>
    </row>
    <row r="9" spans="1:3" ht="18" customHeight="1" x14ac:dyDescent="0.3">
      <c r="A9" s="187" t="s">
        <v>116</v>
      </c>
      <c r="B9" s="186" t="s">
        <v>229</v>
      </c>
      <c r="C9" s="106" t="s">
        <v>105</v>
      </c>
    </row>
    <row r="10" spans="1:3" ht="18" customHeight="1" x14ac:dyDescent="0.3">
      <c r="A10" s="187" t="s">
        <v>117</v>
      </c>
      <c r="B10" s="186" t="s">
        <v>229</v>
      </c>
      <c r="C10" s="106" t="s">
        <v>105</v>
      </c>
    </row>
    <row r="11" spans="1:3" ht="18" customHeight="1" x14ac:dyDescent="0.3">
      <c r="A11" s="187" t="s">
        <v>120</v>
      </c>
      <c r="B11" s="186" t="s">
        <v>229</v>
      </c>
      <c r="C11" s="106" t="s">
        <v>105</v>
      </c>
    </row>
    <row r="12" spans="1:3" ht="18" customHeight="1" x14ac:dyDescent="0.3">
      <c r="A12" s="187" t="s">
        <v>121</v>
      </c>
      <c r="B12" s="186" t="s">
        <v>229</v>
      </c>
      <c r="C12" s="106" t="s">
        <v>105</v>
      </c>
    </row>
    <row r="13" spans="1:3" ht="18" customHeight="1" x14ac:dyDescent="0.3">
      <c r="A13" s="187" t="s">
        <v>122</v>
      </c>
      <c r="B13" s="186" t="s">
        <v>229</v>
      </c>
      <c r="C13" s="106" t="s">
        <v>105</v>
      </c>
    </row>
    <row r="14" spans="1:3" ht="18" customHeight="1" x14ac:dyDescent="0.3">
      <c r="A14" s="187" t="s">
        <v>124</v>
      </c>
      <c r="B14" s="186" t="s">
        <v>229</v>
      </c>
      <c r="C14" s="106" t="s">
        <v>105</v>
      </c>
    </row>
    <row r="15" spans="1:3" ht="18" customHeight="1" x14ac:dyDescent="0.3">
      <c r="A15" s="187" t="s">
        <v>127</v>
      </c>
      <c r="B15" s="186" t="s">
        <v>229</v>
      </c>
      <c r="C15" s="106" t="s">
        <v>105</v>
      </c>
    </row>
    <row r="16" spans="1:3" ht="18" customHeight="1" x14ac:dyDescent="0.3">
      <c r="A16" s="187" t="s">
        <v>129</v>
      </c>
      <c r="B16" s="186" t="s">
        <v>229</v>
      </c>
      <c r="C16" s="106" t="s">
        <v>105</v>
      </c>
    </row>
    <row r="17" spans="1:4" ht="18" customHeight="1" x14ac:dyDescent="0.3">
      <c r="A17" s="187" t="s">
        <v>130</v>
      </c>
      <c r="B17" s="186" t="s">
        <v>229</v>
      </c>
      <c r="C17" s="106" t="s">
        <v>105</v>
      </c>
    </row>
    <row r="18" spans="1:4" ht="18" customHeight="1" x14ac:dyDescent="0.3">
      <c r="A18" s="187" t="s">
        <v>131</v>
      </c>
      <c r="B18" s="186" t="s">
        <v>229</v>
      </c>
      <c r="C18" s="106" t="s">
        <v>105</v>
      </c>
    </row>
    <row r="19" spans="1:4" ht="18" customHeight="1" x14ac:dyDescent="0.3">
      <c r="A19" s="187" t="s">
        <v>134</v>
      </c>
      <c r="B19" s="186">
        <v>368295</v>
      </c>
      <c r="C19" s="106" t="s">
        <v>390</v>
      </c>
      <c r="D19" s="190" t="s">
        <v>400</v>
      </c>
    </row>
    <row r="20" spans="1:4" ht="18" customHeight="1" x14ac:dyDescent="0.3">
      <c r="A20" s="187" t="s">
        <v>143</v>
      </c>
      <c r="B20" s="186" t="s">
        <v>229</v>
      </c>
      <c r="C20" s="106" t="s">
        <v>105</v>
      </c>
    </row>
    <row r="21" spans="1:4" ht="18" customHeight="1" x14ac:dyDescent="0.3">
      <c r="A21" s="187" t="s">
        <v>144</v>
      </c>
      <c r="B21" s="186" t="s">
        <v>229</v>
      </c>
      <c r="C21" s="106" t="s">
        <v>105</v>
      </c>
    </row>
    <row r="22" spans="1:4" ht="18" customHeight="1" x14ac:dyDescent="0.3">
      <c r="A22" s="187" t="s">
        <v>150</v>
      </c>
      <c r="B22" s="186" t="s">
        <v>229</v>
      </c>
      <c r="C22" s="106" t="s">
        <v>105</v>
      </c>
    </row>
    <row r="23" spans="1:4" ht="18.75" customHeight="1" x14ac:dyDescent="0.3">
      <c r="A23" s="187" t="s">
        <v>152</v>
      </c>
      <c r="B23" s="186" t="s">
        <v>229</v>
      </c>
      <c r="C23" s="106" t="s">
        <v>105</v>
      </c>
    </row>
    <row r="24" spans="1:4" ht="18" customHeight="1" x14ac:dyDescent="0.3">
      <c r="A24" s="187" t="s">
        <v>155</v>
      </c>
      <c r="B24" s="186" t="s">
        <v>229</v>
      </c>
      <c r="C24" s="106" t="s">
        <v>105</v>
      </c>
    </row>
    <row r="25" spans="1:4" ht="18" customHeight="1" x14ac:dyDescent="0.3">
      <c r="A25" s="187" t="s">
        <v>158</v>
      </c>
      <c r="B25" s="186" t="s">
        <v>229</v>
      </c>
      <c r="C25" s="106" t="s">
        <v>105</v>
      </c>
    </row>
    <row r="26" spans="1:4" ht="18" customHeight="1" x14ac:dyDescent="0.3">
      <c r="A26" s="187" t="s">
        <v>160</v>
      </c>
      <c r="B26" s="186" t="s">
        <v>229</v>
      </c>
      <c r="C26" s="106" t="s">
        <v>105</v>
      </c>
    </row>
    <row r="27" spans="1:4" ht="18" customHeight="1" x14ac:dyDescent="0.3">
      <c r="A27" s="187" t="s">
        <v>164</v>
      </c>
      <c r="B27" s="186" t="s">
        <v>229</v>
      </c>
      <c r="C27" s="106" t="s">
        <v>105</v>
      </c>
    </row>
    <row r="28" spans="1:4" ht="18" customHeight="1" x14ac:dyDescent="0.3">
      <c r="A28" s="187" t="s">
        <v>169</v>
      </c>
      <c r="B28" s="186" t="s">
        <v>229</v>
      </c>
      <c r="C28" s="106" t="s">
        <v>105</v>
      </c>
    </row>
    <row r="29" spans="1:4" ht="18" customHeight="1" x14ac:dyDescent="0.3">
      <c r="A29" s="187" t="s">
        <v>172</v>
      </c>
      <c r="B29" s="186" t="s">
        <v>229</v>
      </c>
      <c r="C29" s="106" t="s">
        <v>105</v>
      </c>
    </row>
    <row r="30" spans="1:4" ht="18" customHeight="1" x14ac:dyDescent="0.3">
      <c r="A30" s="187" t="s">
        <v>176</v>
      </c>
      <c r="B30" s="186">
        <v>595942</v>
      </c>
      <c r="C30" s="106" t="s">
        <v>100</v>
      </c>
      <c r="D30" s="190" t="s">
        <v>400</v>
      </c>
    </row>
    <row r="31" spans="1:4" ht="18" customHeight="1" x14ac:dyDescent="0.3">
      <c r="A31" s="187" t="s">
        <v>179</v>
      </c>
      <c r="B31" s="186" t="s">
        <v>229</v>
      </c>
      <c r="C31" s="106" t="s">
        <v>105</v>
      </c>
    </row>
    <row r="32" spans="1:4" ht="18" customHeight="1" x14ac:dyDescent="0.3">
      <c r="A32" s="187" t="s">
        <v>182</v>
      </c>
      <c r="B32" s="186" t="s">
        <v>229</v>
      </c>
      <c r="C32" s="106" t="s">
        <v>105</v>
      </c>
    </row>
    <row r="33" spans="1:4" ht="18" customHeight="1" x14ac:dyDescent="0.3">
      <c r="A33" s="187" t="s">
        <v>188</v>
      </c>
      <c r="B33" s="186" t="s">
        <v>229</v>
      </c>
      <c r="C33" s="106" t="s">
        <v>105</v>
      </c>
    </row>
    <row r="34" spans="1:4" ht="18" customHeight="1" x14ac:dyDescent="0.3">
      <c r="A34" s="187" t="s">
        <v>189</v>
      </c>
      <c r="B34" s="186" t="s">
        <v>229</v>
      </c>
      <c r="C34" s="106" t="s">
        <v>105</v>
      </c>
    </row>
    <row r="35" spans="1:4" ht="18" customHeight="1" x14ac:dyDescent="0.3">
      <c r="A35" s="187" t="s">
        <v>191</v>
      </c>
      <c r="B35" s="186" t="s">
        <v>229</v>
      </c>
      <c r="C35" s="106" t="s">
        <v>105</v>
      </c>
    </row>
    <row r="36" spans="1:4" ht="18" customHeight="1" x14ac:dyDescent="0.3">
      <c r="A36" s="187" t="s">
        <v>195</v>
      </c>
      <c r="B36" s="186">
        <v>325057</v>
      </c>
      <c r="C36" s="106" t="s">
        <v>399</v>
      </c>
      <c r="D36" s="190" t="s">
        <v>400</v>
      </c>
    </row>
    <row r="37" spans="1:4" ht="18" customHeight="1" x14ac:dyDescent="0.3">
      <c r="A37" s="187" t="s">
        <v>196</v>
      </c>
      <c r="B37" s="186" t="s">
        <v>229</v>
      </c>
      <c r="C37" s="106" t="s">
        <v>105</v>
      </c>
    </row>
    <row r="38" spans="1:4" ht="18" customHeight="1" x14ac:dyDescent="0.3">
      <c r="A38" s="187" t="s">
        <v>197</v>
      </c>
      <c r="B38" s="186" t="s">
        <v>229</v>
      </c>
      <c r="C38" s="106" t="s">
        <v>105</v>
      </c>
    </row>
    <row r="39" spans="1:4" ht="18" customHeight="1" x14ac:dyDescent="0.3">
      <c r="A39" s="187" t="s">
        <v>199</v>
      </c>
      <c r="B39" s="186" t="s">
        <v>229</v>
      </c>
      <c r="C39" s="106" t="s">
        <v>105</v>
      </c>
    </row>
    <row r="40" spans="1:4" ht="18" customHeight="1" x14ac:dyDescent="0.3">
      <c r="A40" s="187" t="s">
        <v>200</v>
      </c>
      <c r="B40" s="186" t="s">
        <v>229</v>
      </c>
      <c r="C40" s="106" t="s">
        <v>105</v>
      </c>
    </row>
    <row r="41" spans="1:4" ht="18" customHeight="1" x14ac:dyDescent="0.3">
      <c r="A41" s="187" t="s">
        <v>204</v>
      </c>
      <c r="B41" s="186" t="s">
        <v>229</v>
      </c>
      <c r="C41" s="106" t="s">
        <v>105</v>
      </c>
    </row>
    <row r="42" spans="1:4" ht="18" customHeight="1" x14ac:dyDescent="0.3">
      <c r="A42" s="187" t="s">
        <v>205</v>
      </c>
      <c r="B42" s="186" t="s">
        <v>229</v>
      </c>
      <c r="C42" s="106" t="s">
        <v>105</v>
      </c>
    </row>
    <row r="43" spans="1:4" ht="18" customHeight="1" x14ac:dyDescent="0.3">
      <c r="A43" s="187" t="s">
        <v>206</v>
      </c>
      <c r="B43" s="186" t="s">
        <v>229</v>
      </c>
      <c r="C43" s="106" t="s">
        <v>105</v>
      </c>
    </row>
    <row r="44" spans="1:4" ht="18" customHeight="1" x14ac:dyDescent="0.3">
      <c r="A44" s="187" t="s">
        <v>209</v>
      </c>
      <c r="B44" s="186" t="s">
        <v>229</v>
      </c>
      <c r="C44" s="106" t="s">
        <v>105</v>
      </c>
    </row>
    <row r="45" spans="1:4" ht="18" customHeight="1" x14ac:dyDescent="0.3">
      <c r="A45" s="187" t="s">
        <v>222</v>
      </c>
      <c r="B45" s="186" t="s">
        <v>229</v>
      </c>
      <c r="C45" s="106" t="s">
        <v>105</v>
      </c>
    </row>
    <row r="46" spans="1:4" ht="18" customHeight="1" x14ac:dyDescent="0.3">
      <c r="A46" s="187" t="s">
        <v>223</v>
      </c>
      <c r="B46" s="186" t="s">
        <v>229</v>
      </c>
      <c r="C46" s="106" t="s">
        <v>105</v>
      </c>
    </row>
    <row r="47" spans="1:4" ht="18" customHeight="1" x14ac:dyDescent="0.3">
      <c r="A47" s="187" t="s">
        <v>224</v>
      </c>
      <c r="B47" s="186" t="s">
        <v>229</v>
      </c>
      <c r="C47" s="106" t="s">
        <v>105</v>
      </c>
    </row>
    <row r="48" spans="1:4" ht="18" customHeight="1" x14ac:dyDescent="0.3">
      <c r="A48" s="187" t="s">
        <v>225</v>
      </c>
      <c r="B48" s="186" t="s">
        <v>229</v>
      </c>
      <c r="C48" s="106" t="s">
        <v>105</v>
      </c>
    </row>
    <row r="49" spans="1:3" ht="18" customHeight="1" x14ac:dyDescent="0.3">
      <c r="A49" s="187" t="s">
        <v>226</v>
      </c>
      <c r="B49" s="186" t="s">
        <v>229</v>
      </c>
      <c r="C49" s="106" t="s">
        <v>105</v>
      </c>
    </row>
    <row r="50" spans="1:3" ht="18" customHeight="1" x14ac:dyDescent="0.3">
      <c r="A50" s="187" t="s">
        <v>227</v>
      </c>
      <c r="B50" s="186" t="s">
        <v>229</v>
      </c>
      <c r="C50" s="106" t="s">
        <v>105</v>
      </c>
    </row>
    <row r="51" spans="1:3" ht="18" customHeight="1" x14ac:dyDescent="0.3">
      <c r="A51" s="187" t="s">
        <v>99</v>
      </c>
      <c r="B51" s="481">
        <v>137317.5</v>
      </c>
      <c r="C51" s="106" t="s">
        <v>100</v>
      </c>
    </row>
    <row r="52" spans="1:3" ht="18" customHeight="1" x14ac:dyDescent="0.3">
      <c r="A52" s="187" t="s">
        <v>101</v>
      </c>
      <c r="B52" s="481">
        <v>186405</v>
      </c>
      <c r="C52" s="106" t="s">
        <v>100</v>
      </c>
    </row>
    <row r="53" spans="1:3" ht="18" customHeight="1" x14ac:dyDescent="0.3">
      <c r="A53" s="187" t="s">
        <v>102</v>
      </c>
      <c r="B53" s="481">
        <v>16597.5</v>
      </c>
      <c r="C53" s="106" t="s">
        <v>100</v>
      </c>
    </row>
    <row r="54" spans="1:3" ht="18" customHeight="1" x14ac:dyDescent="0.3">
      <c r="A54" s="187" t="s">
        <v>107</v>
      </c>
      <c r="B54" s="481">
        <v>61620</v>
      </c>
      <c r="C54" s="106" t="s">
        <v>100</v>
      </c>
    </row>
    <row r="55" spans="1:3" ht="18" customHeight="1" x14ac:dyDescent="0.3">
      <c r="A55" s="187" t="s">
        <v>108</v>
      </c>
      <c r="B55" s="481">
        <v>39585</v>
      </c>
      <c r="C55" s="106" t="s">
        <v>100</v>
      </c>
    </row>
    <row r="56" spans="1:3" ht="18" customHeight="1" x14ac:dyDescent="0.3">
      <c r="A56" s="187" t="s">
        <v>110</v>
      </c>
      <c r="B56" s="481">
        <v>61492.5</v>
      </c>
      <c r="C56" s="106" t="s">
        <v>100</v>
      </c>
    </row>
    <row r="57" spans="1:3" ht="18" customHeight="1" x14ac:dyDescent="0.3">
      <c r="A57" s="187" t="s">
        <v>111</v>
      </c>
      <c r="B57" s="481">
        <v>66337.5</v>
      </c>
      <c r="C57" s="106" t="s">
        <v>100</v>
      </c>
    </row>
    <row r="58" spans="1:3" ht="18" customHeight="1" x14ac:dyDescent="0.3">
      <c r="A58" s="187" t="s">
        <v>113</v>
      </c>
      <c r="B58" s="481">
        <v>22462.5</v>
      </c>
      <c r="C58" s="106" t="s">
        <v>100</v>
      </c>
    </row>
    <row r="59" spans="1:3" ht="18" customHeight="1" x14ac:dyDescent="0.3">
      <c r="A59" s="187" t="s">
        <v>114</v>
      </c>
      <c r="B59" s="481">
        <v>12472.5</v>
      </c>
      <c r="C59" s="106" t="s">
        <v>100</v>
      </c>
    </row>
    <row r="60" spans="1:3" ht="18" customHeight="1" x14ac:dyDescent="0.3">
      <c r="A60" s="187" t="s">
        <v>115</v>
      </c>
      <c r="B60" s="481">
        <v>8062.5</v>
      </c>
      <c r="C60" s="106" t="s">
        <v>100</v>
      </c>
    </row>
    <row r="61" spans="1:3" ht="18" customHeight="1" x14ac:dyDescent="0.3">
      <c r="A61" s="187" t="s">
        <v>118</v>
      </c>
      <c r="B61" s="481">
        <v>180690</v>
      </c>
      <c r="C61" s="106" t="s">
        <v>100</v>
      </c>
    </row>
    <row r="62" spans="1:3" ht="18" customHeight="1" x14ac:dyDescent="0.3">
      <c r="A62" s="187" t="s">
        <v>119</v>
      </c>
      <c r="B62" s="491">
        <v>76530</v>
      </c>
      <c r="C62" s="106" t="s">
        <v>100</v>
      </c>
    </row>
    <row r="63" spans="1:3" ht="18" customHeight="1" x14ac:dyDescent="0.3">
      <c r="A63" s="187" t="s">
        <v>123</v>
      </c>
      <c r="B63" s="481">
        <v>25927.5</v>
      </c>
      <c r="C63" s="106" t="s">
        <v>100</v>
      </c>
    </row>
    <row r="64" spans="1:3" ht="18" customHeight="1" x14ac:dyDescent="0.3">
      <c r="A64" s="187" t="s">
        <v>125</v>
      </c>
      <c r="B64" s="481">
        <v>6307.5</v>
      </c>
      <c r="C64" s="106" t="s">
        <v>100</v>
      </c>
    </row>
    <row r="65" spans="1:3" ht="18" customHeight="1" x14ac:dyDescent="0.3">
      <c r="A65" s="187" t="s">
        <v>126</v>
      </c>
      <c r="B65" s="481">
        <v>292935</v>
      </c>
      <c r="C65" s="106" t="s">
        <v>100</v>
      </c>
    </row>
    <row r="66" spans="1:3" ht="18" customHeight="1" x14ac:dyDescent="0.3">
      <c r="A66" s="187" t="s">
        <v>128</v>
      </c>
      <c r="B66" s="481">
        <v>154260</v>
      </c>
      <c r="C66" s="106" t="s">
        <v>100</v>
      </c>
    </row>
    <row r="67" spans="1:3" ht="18" customHeight="1" x14ac:dyDescent="0.3">
      <c r="A67" s="187" t="s">
        <v>133</v>
      </c>
      <c r="B67" s="488">
        <v>41812.5</v>
      </c>
      <c r="C67" s="106" t="s">
        <v>100</v>
      </c>
    </row>
    <row r="68" spans="1:3" ht="18" customHeight="1" x14ac:dyDescent="0.3">
      <c r="A68" s="187" t="s">
        <v>135</v>
      </c>
      <c r="B68" s="481">
        <v>18390</v>
      </c>
      <c r="C68" s="106" t="s">
        <v>100</v>
      </c>
    </row>
    <row r="69" spans="1:3" ht="18" customHeight="1" x14ac:dyDescent="0.3">
      <c r="A69" s="187" t="s">
        <v>136</v>
      </c>
      <c r="B69" s="481">
        <v>35857.5</v>
      </c>
      <c r="C69" s="106" t="s">
        <v>100</v>
      </c>
    </row>
    <row r="70" spans="1:3" ht="18" customHeight="1" x14ac:dyDescent="0.3">
      <c r="A70" s="187" t="s">
        <v>137</v>
      </c>
      <c r="B70" s="481">
        <v>55890</v>
      </c>
      <c r="C70" s="106" t="s">
        <v>100</v>
      </c>
    </row>
    <row r="71" spans="1:3" ht="18" customHeight="1" x14ac:dyDescent="0.3">
      <c r="A71" s="187" t="s">
        <v>138</v>
      </c>
      <c r="B71" s="481">
        <v>52132.5</v>
      </c>
      <c r="C71" s="106" t="s">
        <v>100</v>
      </c>
    </row>
    <row r="72" spans="1:3" ht="18" customHeight="1" x14ac:dyDescent="0.3">
      <c r="A72" s="187" t="s">
        <v>139</v>
      </c>
      <c r="B72" s="481">
        <v>754597.5</v>
      </c>
      <c r="C72" s="106" t="s">
        <v>100</v>
      </c>
    </row>
    <row r="73" spans="1:3" ht="18" customHeight="1" x14ac:dyDescent="0.3">
      <c r="A73" s="187" t="s">
        <v>140</v>
      </c>
      <c r="B73" s="481">
        <v>264435</v>
      </c>
      <c r="C73" s="106" t="s">
        <v>100</v>
      </c>
    </row>
    <row r="74" spans="1:3" ht="18" customHeight="1" x14ac:dyDescent="0.3">
      <c r="A74" s="187" t="s">
        <v>141</v>
      </c>
      <c r="B74" s="481">
        <v>48097.5</v>
      </c>
      <c r="C74" s="106" t="s">
        <v>100</v>
      </c>
    </row>
    <row r="75" spans="1:3" ht="18" customHeight="1" x14ac:dyDescent="0.3">
      <c r="A75" s="187" t="s">
        <v>142</v>
      </c>
      <c r="B75" s="481">
        <v>55957.5</v>
      </c>
      <c r="C75" s="106" t="s">
        <v>100</v>
      </c>
    </row>
    <row r="76" spans="1:3" ht="18" customHeight="1" x14ac:dyDescent="0.3">
      <c r="A76" s="187" t="s">
        <v>145</v>
      </c>
      <c r="B76" s="481">
        <v>58905</v>
      </c>
      <c r="C76" s="106" t="s">
        <v>100</v>
      </c>
    </row>
    <row r="77" spans="1:3" ht="18" customHeight="1" x14ac:dyDescent="0.3">
      <c r="A77" s="187" t="s">
        <v>146</v>
      </c>
      <c r="B77" s="481">
        <v>56992.5</v>
      </c>
      <c r="C77" s="106" t="s">
        <v>100</v>
      </c>
    </row>
    <row r="78" spans="1:3" ht="18" customHeight="1" x14ac:dyDescent="0.3">
      <c r="A78" s="187" t="s">
        <v>147</v>
      </c>
      <c r="B78" s="481">
        <v>525157.5</v>
      </c>
      <c r="C78" s="106" t="s">
        <v>100</v>
      </c>
    </row>
    <row r="79" spans="1:3" ht="18" customHeight="1" x14ac:dyDescent="0.3">
      <c r="A79" s="187" t="s">
        <v>148</v>
      </c>
      <c r="B79" s="481">
        <v>37455</v>
      </c>
      <c r="C79" s="106" t="s">
        <v>100</v>
      </c>
    </row>
    <row r="80" spans="1:3" ht="18" customHeight="1" x14ac:dyDescent="0.3">
      <c r="A80" s="187" t="s">
        <v>149</v>
      </c>
      <c r="B80" s="481">
        <v>51765</v>
      </c>
      <c r="C80" s="106" t="s">
        <v>100</v>
      </c>
    </row>
    <row r="81" spans="1:3" ht="18" customHeight="1" x14ac:dyDescent="0.3">
      <c r="A81" s="187" t="s">
        <v>151</v>
      </c>
      <c r="B81" s="481">
        <v>64462.5</v>
      </c>
      <c r="C81" s="106" t="s">
        <v>100</v>
      </c>
    </row>
    <row r="82" spans="1:3" ht="18" customHeight="1" x14ac:dyDescent="0.3">
      <c r="A82" s="187" t="s">
        <v>153</v>
      </c>
      <c r="B82" s="481">
        <v>99082.5</v>
      </c>
      <c r="C82" s="106" t="s">
        <v>100</v>
      </c>
    </row>
    <row r="83" spans="1:3" ht="18" customHeight="1" x14ac:dyDescent="0.3">
      <c r="A83" s="187" t="s">
        <v>154</v>
      </c>
      <c r="B83" s="481">
        <v>59400</v>
      </c>
      <c r="C83" s="106" t="s">
        <v>100</v>
      </c>
    </row>
    <row r="84" spans="1:3" ht="18" customHeight="1" x14ac:dyDescent="0.3">
      <c r="A84" s="187" t="s">
        <v>156</v>
      </c>
      <c r="B84" s="481">
        <v>17422.5</v>
      </c>
      <c r="C84" s="106" t="s">
        <v>100</v>
      </c>
    </row>
    <row r="85" spans="1:3" ht="18" customHeight="1" x14ac:dyDescent="0.3">
      <c r="A85" s="187" t="s">
        <v>157</v>
      </c>
      <c r="B85" s="481">
        <v>99150</v>
      </c>
      <c r="C85" s="106" t="s">
        <v>100</v>
      </c>
    </row>
    <row r="86" spans="1:3" ht="18" customHeight="1" x14ac:dyDescent="0.3">
      <c r="A86" s="187" t="s">
        <v>159</v>
      </c>
      <c r="B86" s="490">
        <v>64672.5</v>
      </c>
      <c r="C86" s="106" t="s">
        <v>100</v>
      </c>
    </row>
    <row r="87" spans="1:3" ht="18" customHeight="1" x14ac:dyDescent="0.3">
      <c r="A87" s="187" t="s">
        <v>161</v>
      </c>
      <c r="B87" s="488">
        <v>102060</v>
      </c>
      <c r="C87" s="106" t="s">
        <v>100</v>
      </c>
    </row>
    <row r="88" spans="1:3" ht="18" customHeight="1" x14ac:dyDescent="0.3">
      <c r="A88" s="187" t="s">
        <v>162</v>
      </c>
      <c r="B88" s="488">
        <v>30307.5</v>
      </c>
      <c r="C88" s="106" t="s">
        <v>100</v>
      </c>
    </row>
    <row r="89" spans="1:3" ht="18" customHeight="1" x14ac:dyDescent="0.3">
      <c r="A89" s="187" t="s">
        <v>163</v>
      </c>
      <c r="B89" s="488">
        <v>153232.5</v>
      </c>
      <c r="C89" s="106" t="s">
        <v>100</v>
      </c>
    </row>
    <row r="90" spans="1:3" ht="18" customHeight="1" x14ac:dyDescent="0.3">
      <c r="A90" s="187" t="s">
        <v>165</v>
      </c>
      <c r="B90" s="481">
        <v>498735</v>
      </c>
      <c r="C90" s="106" t="s">
        <v>100</v>
      </c>
    </row>
    <row r="91" spans="1:3" ht="18" customHeight="1" x14ac:dyDescent="0.3">
      <c r="A91" s="187" t="s">
        <v>166</v>
      </c>
      <c r="B91" s="481">
        <v>53535</v>
      </c>
      <c r="C91" s="106" t="s">
        <v>100</v>
      </c>
    </row>
    <row r="92" spans="1:3" ht="18" customHeight="1" x14ac:dyDescent="0.3">
      <c r="A92" s="187" t="s">
        <v>167</v>
      </c>
      <c r="B92" s="481">
        <v>53460</v>
      </c>
      <c r="C92" s="106" t="s">
        <v>100</v>
      </c>
    </row>
    <row r="93" spans="1:3" ht="18" customHeight="1" x14ac:dyDescent="0.3">
      <c r="A93" s="187" t="s">
        <v>170</v>
      </c>
      <c r="B93" s="481">
        <v>54817.5</v>
      </c>
      <c r="C93" s="106" t="s">
        <v>100</v>
      </c>
    </row>
    <row r="94" spans="1:3" ht="18" customHeight="1" x14ac:dyDescent="0.3">
      <c r="A94" s="187" t="s">
        <v>173</v>
      </c>
      <c r="B94" s="481">
        <v>53955</v>
      </c>
      <c r="C94" s="106" t="s">
        <v>100</v>
      </c>
    </row>
    <row r="95" spans="1:3" ht="18" customHeight="1" x14ac:dyDescent="0.3">
      <c r="A95" s="187" t="s">
        <v>174</v>
      </c>
      <c r="B95" s="481">
        <v>18585</v>
      </c>
      <c r="C95" s="106" t="s">
        <v>100</v>
      </c>
    </row>
    <row r="96" spans="1:3" ht="18" customHeight="1" x14ac:dyDescent="0.3">
      <c r="A96" s="187" t="s">
        <v>175</v>
      </c>
      <c r="B96" s="481">
        <v>508417.5</v>
      </c>
      <c r="C96" s="106" t="s">
        <v>100</v>
      </c>
    </row>
    <row r="97" spans="1:4" ht="18" customHeight="1" x14ac:dyDescent="0.3">
      <c r="A97" s="187" t="s">
        <v>177</v>
      </c>
      <c r="B97" s="481">
        <v>196590</v>
      </c>
      <c r="C97" s="106" t="s">
        <v>100</v>
      </c>
    </row>
    <row r="98" spans="1:4" ht="18" customHeight="1" x14ac:dyDescent="0.3">
      <c r="A98" s="187" t="s">
        <v>178</v>
      </c>
      <c r="B98" s="481">
        <v>174082.5</v>
      </c>
      <c r="C98" s="106" t="s">
        <v>100</v>
      </c>
    </row>
    <row r="99" spans="1:4" ht="18" customHeight="1" x14ac:dyDescent="0.3">
      <c r="A99" s="187" t="s">
        <v>180</v>
      </c>
      <c r="B99" s="481">
        <v>78322.5</v>
      </c>
      <c r="C99" s="106" t="s">
        <v>100</v>
      </c>
    </row>
    <row r="100" spans="1:4" ht="18" customHeight="1" x14ac:dyDescent="0.3">
      <c r="A100" s="187" t="s">
        <v>181</v>
      </c>
      <c r="B100" s="481">
        <v>32070</v>
      </c>
      <c r="C100" s="106" t="s">
        <v>100</v>
      </c>
    </row>
    <row r="101" spans="1:4" ht="18" customHeight="1" x14ac:dyDescent="0.3">
      <c r="A101" s="187" t="s">
        <v>184</v>
      </c>
      <c r="B101" s="481">
        <v>100290</v>
      </c>
      <c r="C101" s="106" t="s">
        <v>100</v>
      </c>
    </row>
    <row r="102" spans="1:4" ht="18" customHeight="1" x14ac:dyDescent="0.3">
      <c r="A102" s="187" t="s">
        <v>185</v>
      </c>
      <c r="B102" s="481">
        <v>37080</v>
      </c>
      <c r="C102" s="106" t="s">
        <v>100</v>
      </c>
    </row>
    <row r="103" spans="1:4" ht="18" customHeight="1" x14ac:dyDescent="0.3">
      <c r="A103" s="187" t="s">
        <v>186</v>
      </c>
      <c r="B103" s="481">
        <v>43980</v>
      </c>
      <c r="C103" s="106" t="s">
        <v>100</v>
      </c>
    </row>
    <row r="104" spans="1:4" ht="18" customHeight="1" x14ac:dyDescent="0.3">
      <c r="A104" s="187" t="s">
        <v>187</v>
      </c>
      <c r="B104" s="481">
        <v>1194735</v>
      </c>
      <c r="C104" s="106" t="s">
        <v>100</v>
      </c>
    </row>
    <row r="105" spans="1:4" ht="18" customHeight="1" x14ac:dyDescent="0.3">
      <c r="A105" s="187" t="s">
        <v>190</v>
      </c>
      <c r="B105" s="481">
        <v>34177.5</v>
      </c>
      <c r="C105" s="106" t="s">
        <v>100</v>
      </c>
    </row>
    <row r="106" spans="1:4" ht="18" customHeight="1" x14ac:dyDescent="0.3">
      <c r="A106" s="187" t="s">
        <v>192</v>
      </c>
      <c r="B106" s="481">
        <v>105757.5</v>
      </c>
      <c r="C106" s="106" t="s">
        <v>100</v>
      </c>
    </row>
    <row r="107" spans="1:4" ht="18" customHeight="1" x14ac:dyDescent="0.3">
      <c r="A107" s="187" t="s">
        <v>193</v>
      </c>
      <c r="B107" s="481">
        <v>967380</v>
      </c>
      <c r="C107" s="106" t="s">
        <v>100</v>
      </c>
    </row>
    <row r="108" spans="1:4" ht="18" customHeight="1" x14ac:dyDescent="0.3">
      <c r="A108" s="187" t="s">
        <v>198</v>
      </c>
      <c r="B108" s="481">
        <v>96570</v>
      </c>
      <c r="C108" s="106" t="s">
        <v>100</v>
      </c>
    </row>
    <row r="109" spans="1:4" ht="18" customHeight="1" x14ac:dyDescent="0.3">
      <c r="A109" s="187" t="s">
        <v>201</v>
      </c>
      <c r="B109" s="186">
        <v>164092</v>
      </c>
      <c r="C109" s="106" t="s">
        <v>100</v>
      </c>
      <c r="D109" s="190" t="s">
        <v>398</v>
      </c>
    </row>
    <row r="110" spans="1:4" ht="18" customHeight="1" x14ac:dyDescent="0.3">
      <c r="A110" s="187" t="s">
        <v>202</v>
      </c>
      <c r="B110" s="481">
        <v>122535</v>
      </c>
      <c r="C110" s="106" t="s">
        <v>100</v>
      </c>
    </row>
    <row r="111" spans="1:4" ht="18" customHeight="1" x14ac:dyDescent="0.3">
      <c r="A111" s="187" t="s">
        <v>203</v>
      </c>
      <c r="B111" s="481">
        <v>69532.5</v>
      </c>
      <c r="C111" s="106" t="s">
        <v>100</v>
      </c>
    </row>
    <row r="112" spans="1:4" ht="18" customHeight="1" x14ac:dyDescent="0.3">
      <c r="A112" s="187" t="s">
        <v>207</v>
      </c>
      <c r="B112" s="481">
        <v>29745</v>
      </c>
      <c r="C112" s="106" t="s">
        <v>100</v>
      </c>
    </row>
    <row r="113" spans="1:3" ht="18" customHeight="1" x14ac:dyDescent="0.3">
      <c r="A113" s="187" t="s">
        <v>208</v>
      </c>
      <c r="B113" s="481">
        <v>34447.5</v>
      </c>
      <c r="C113" s="106" t="s">
        <v>100</v>
      </c>
    </row>
    <row r="114" spans="1:3" ht="18" customHeight="1" x14ac:dyDescent="0.3">
      <c r="A114" s="187" t="s">
        <v>211</v>
      </c>
      <c r="B114" s="481">
        <v>82192.5</v>
      </c>
      <c r="C114" s="106" t="s">
        <v>100</v>
      </c>
    </row>
    <row r="115" spans="1:3" ht="18" customHeight="1" x14ac:dyDescent="0.3">
      <c r="A115" s="187" t="s">
        <v>212</v>
      </c>
      <c r="B115" s="481">
        <v>53370</v>
      </c>
      <c r="C115" s="106" t="s">
        <v>100</v>
      </c>
    </row>
    <row r="116" spans="1:3" ht="18" customHeight="1" x14ac:dyDescent="0.3">
      <c r="A116" s="187" t="s">
        <v>213</v>
      </c>
      <c r="B116" s="481">
        <v>29317.5</v>
      </c>
      <c r="C116" s="106" t="s">
        <v>100</v>
      </c>
    </row>
    <row r="117" spans="1:3" ht="18" customHeight="1" x14ac:dyDescent="0.3">
      <c r="A117" s="187" t="s">
        <v>214</v>
      </c>
      <c r="B117" s="481">
        <v>334027.5</v>
      </c>
      <c r="C117" s="106" t="s">
        <v>100</v>
      </c>
    </row>
    <row r="118" spans="1:3" ht="18" customHeight="1" x14ac:dyDescent="0.3">
      <c r="A118" s="187" t="s">
        <v>215</v>
      </c>
      <c r="B118" s="481">
        <v>26137.5</v>
      </c>
      <c r="C118" s="106" t="s">
        <v>100</v>
      </c>
    </row>
    <row r="119" spans="1:3" ht="18" customHeight="1" x14ac:dyDescent="0.3">
      <c r="A119" s="187" t="s">
        <v>216</v>
      </c>
      <c r="B119" s="481">
        <v>41715</v>
      </c>
      <c r="C119" s="106" t="s">
        <v>100</v>
      </c>
    </row>
    <row r="120" spans="1:3" ht="18" customHeight="1" x14ac:dyDescent="0.3">
      <c r="A120" s="187" t="s">
        <v>217</v>
      </c>
      <c r="B120" s="481">
        <v>36330</v>
      </c>
      <c r="C120" s="106" t="s">
        <v>100</v>
      </c>
    </row>
    <row r="121" spans="1:3" ht="18" customHeight="1" x14ac:dyDescent="0.3">
      <c r="A121" s="187" t="s">
        <v>218</v>
      </c>
      <c r="B121" s="481">
        <v>61020</v>
      </c>
      <c r="C121" s="106" t="s">
        <v>100</v>
      </c>
    </row>
    <row r="122" spans="1:3" ht="18" customHeight="1" x14ac:dyDescent="0.3">
      <c r="A122" s="187" t="s">
        <v>219</v>
      </c>
      <c r="B122" s="481">
        <v>343155</v>
      </c>
      <c r="C122" s="106" t="s">
        <v>100</v>
      </c>
    </row>
    <row r="123" spans="1:3" ht="18" customHeight="1" x14ac:dyDescent="0.3">
      <c r="A123" s="187" t="s">
        <v>220</v>
      </c>
      <c r="B123" s="481">
        <v>20910</v>
      </c>
      <c r="C123" s="106" t="s">
        <v>100</v>
      </c>
    </row>
    <row r="124" spans="1:3" ht="18" customHeight="1" x14ac:dyDescent="0.3">
      <c r="A124" s="187" t="s">
        <v>221</v>
      </c>
      <c r="B124" s="481">
        <v>39607.5</v>
      </c>
      <c r="C124" s="106" t="s">
        <v>100</v>
      </c>
    </row>
    <row r="125" spans="1:3" ht="18" customHeight="1" x14ac:dyDescent="0.3">
      <c r="A125" s="187" t="s">
        <v>132</v>
      </c>
      <c r="B125" s="488">
        <v>249802.5</v>
      </c>
      <c r="C125" s="106" t="s">
        <v>390</v>
      </c>
    </row>
    <row r="126" spans="1:3" ht="18" customHeight="1" x14ac:dyDescent="0.3">
      <c r="A126" s="187" t="s">
        <v>168</v>
      </c>
      <c r="B126" s="481">
        <v>1042762.5</v>
      </c>
      <c r="C126" s="106" t="s">
        <v>390</v>
      </c>
    </row>
    <row r="127" spans="1:3" ht="18" customHeight="1" x14ac:dyDescent="0.3">
      <c r="A127" s="187" t="s">
        <v>171</v>
      </c>
      <c r="B127" s="481">
        <v>230265</v>
      </c>
      <c r="C127" s="106" t="s">
        <v>390</v>
      </c>
    </row>
    <row r="128" spans="1:3" ht="18" customHeight="1" x14ac:dyDescent="0.3">
      <c r="A128" s="187" t="s">
        <v>183</v>
      </c>
      <c r="B128" s="186">
        <v>83647</v>
      </c>
      <c r="C128" s="106" t="s">
        <v>390</v>
      </c>
    </row>
    <row r="129" spans="1:4" ht="18" customHeight="1" x14ac:dyDescent="0.3">
      <c r="A129" s="187" t="s">
        <v>194</v>
      </c>
      <c r="B129" s="481">
        <v>387360</v>
      </c>
      <c r="C129" s="106" t="s">
        <v>390</v>
      </c>
    </row>
    <row r="130" spans="1:4" ht="18" customHeight="1" x14ac:dyDescent="0.3">
      <c r="A130" s="187" t="s">
        <v>210</v>
      </c>
      <c r="B130" s="489">
        <v>471150</v>
      </c>
      <c r="C130" s="106" t="s">
        <v>390</v>
      </c>
      <c r="D130" s="190" t="s">
        <v>398</v>
      </c>
    </row>
  </sheetData>
  <sheetProtection selectLockedCells="1" selectUnlockedCells="1"/>
  <sortState xmlns:xlrd2="http://schemas.microsoft.com/office/spreadsheetml/2017/richdata2" ref="A2:D130">
    <sortCondition ref="C1:C130"/>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2"/>
  <sheetViews>
    <sheetView topLeftCell="A16" workbookViewId="0">
      <selection activeCell="D8" sqref="D8"/>
    </sheetView>
  </sheetViews>
  <sheetFormatPr defaultColWidth="9.1796875" defaultRowHeight="21" customHeight="1" x14ac:dyDescent="0.35"/>
  <cols>
    <col min="1" max="1" width="38.1796875" style="174" customWidth="1"/>
    <col min="2" max="2" width="53.54296875" style="173" customWidth="1"/>
    <col min="3" max="3" width="31.54296875" style="173" customWidth="1"/>
    <col min="4" max="4" width="31.54296875" style="260" customWidth="1"/>
    <col min="5" max="16384" width="9.1796875" style="173"/>
  </cols>
  <sheetData>
    <row r="1" spans="1:4" ht="21" customHeight="1" x14ac:dyDescent="0.35">
      <c r="A1" s="175" t="s">
        <v>250</v>
      </c>
    </row>
    <row r="2" spans="1:4" ht="21" customHeight="1" x14ac:dyDescent="0.3">
      <c r="A2" s="176" t="s">
        <v>87</v>
      </c>
      <c r="B2" s="184" t="s">
        <v>235</v>
      </c>
      <c r="C2" s="176" t="s">
        <v>252</v>
      </c>
      <c r="D2" s="408" t="s">
        <v>346</v>
      </c>
    </row>
    <row r="3" spans="1:4" ht="21" customHeight="1" x14ac:dyDescent="0.3">
      <c r="B3" s="184" t="s">
        <v>85</v>
      </c>
      <c r="D3" s="408" t="s">
        <v>341</v>
      </c>
    </row>
    <row r="4" spans="1:4" ht="21" customHeight="1" x14ac:dyDescent="0.3">
      <c r="B4" s="227" t="s">
        <v>86</v>
      </c>
      <c r="D4" s="409" t="s">
        <v>319</v>
      </c>
    </row>
    <row r="5" spans="1:4" ht="21" customHeight="1" x14ac:dyDescent="0.3">
      <c r="B5" s="227" t="s">
        <v>84</v>
      </c>
      <c r="D5" s="409" t="s">
        <v>342</v>
      </c>
    </row>
    <row r="6" spans="1:4" ht="21" customHeight="1" x14ac:dyDescent="0.3">
      <c r="B6" s="227" t="s">
        <v>94</v>
      </c>
      <c r="D6" s="409" t="s">
        <v>343</v>
      </c>
    </row>
    <row r="7" spans="1:4" ht="21" customHeight="1" x14ac:dyDescent="0.3">
      <c r="B7" s="227" t="s">
        <v>95</v>
      </c>
      <c r="D7" s="409" t="s">
        <v>344</v>
      </c>
    </row>
    <row r="8" spans="1:4" ht="21" customHeight="1" x14ac:dyDescent="0.3">
      <c r="B8" s="227" t="s">
        <v>88</v>
      </c>
      <c r="D8" s="409" t="s">
        <v>345</v>
      </c>
    </row>
    <row r="9" spans="1:4" ht="21" customHeight="1" x14ac:dyDescent="0.3">
      <c r="B9" s="227" t="s">
        <v>89</v>
      </c>
      <c r="D9" s="409"/>
    </row>
    <row r="10" spans="1:4" ht="21" customHeight="1" x14ac:dyDescent="0.3">
      <c r="B10" s="227" t="s">
        <v>90</v>
      </c>
      <c r="D10" s="409"/>
    </row>
    <row r="11" spans="1:4" ht="21" customHeight="1" x14ac:dyDescent="0.3">
      <c r="B11" s="227" t="s">
        <v>91</v>
      </c>
    </row>
    <row r="12" spans="1:4" ht="21" customHeight="1" x14ac:dyDescent="0.3">
      <c r="B12" s="184" t="s">
        <v>92</v>
      </c>
    </row>
    <row r="13" spans="1:4" ht="21" customHeight="1" x14ac:dyDescent="0.3">
      <c r="B13" s="184" t="s">
        <v>93</v>
      </c>
    </row>
    <row r="14" spans="1:4" ht="21" customHeight="1" x14ac:dyDescent="0.3">
      <c r="B14" s="184" t="s">
        <v>9</v>
      </c>
    </row>
    <row r="15" spans="1:4" ht="21" customHeight="1" x14ac:dyDescent="0.3">
      <c r="B15" s="184" t="s">
        <v>10</v>
      </c>
    </row>
    <row r="16" spans="1:4" ht="21" customHeight="1" x14ac:dyDescent="0.3">
      <c r="B16" s="184" t="s">
        <v>11</v>
      </c>
    </row>
    <row r="17" spans="1:2" ht="21" customHeight="1" x14ac:dyDescent="0.3">
      <c r="B17" s="227" t="s">
        <v>253</v>
      </c>
    </row>
    <row r="19" spans="1:2" ht="21" customHeight="1" x14ac:dyDescent="0.35">
      <c r="A19" s="378" t="s">
        <v>317</v>
      </c>
      <c r="B19" s="6"/>
    </row>
    <row r="20" spans="1:2" ht="21" customHeight="1" x14ac:dyDescent="0.35">
      <c r="A20" s="64" t="s">
        <v>254</v>
      </c>
      <c r="B20" s="64" t="s">
        <v>255</v>
      </c>
    </row>
    <row r="21" spans="1:2" ht="21" customHeight="1" x14ac:dyDescent="0.3">
      <c r="A21" s="25"/>
      <c r="B21" s="25" t="s">
        <v>19</v>
      </c>
    </row>
    <row r="22" spans="1:2" ht="66.75" customHeight="1" x14ac:dyDescent="0.35">
      <c r="A22" s="9" t="s">
        <v>322</v>
      </c>
      <c r="B22" s="9" t="s">
        <v>256</v>
      </c>
    </row>
    <row r="23" spans="1:2" ht="21" customHeight="1" x14ac:dyDescent="0.35">
      <c r="A23" s="22" t="s">
        <v>235</v>
      </c>
      <c r="B23" s="22" t="s">
        <v>340</v>
      </c>
    </row>
    <row r="24" spans="1:2" ht="21" customHeight="1" x14ac:dyDescent="0.35">
      <c r="A24" s="22" t="s">
        <v>100</v>
      </c>
      <c r="B24" s="22" t="s">
        <v>230</v>
      </c>
    </row>
    <row r="25" spans="1:2" ht="21" customHeight="1" x14ac:dyDescent="0.35">
      <c r="A25" s="22" t="s">
        <v>105</v>
      </c>
      <c r="B25" s="22" t="s">
        <v>338</v>
      </c>
    </row>
    <row r="26" spans="1:2" ht="21" customHeight="1" x14ac:dyDescent="0.35">
      <c r="A26" s="378" t="s">
        <v>317</v>
      </c>
      <c r="B26" s="6"/>
    </row>
    <row r="27" spans="1:2" ht="21" customHeight="1" x14ac:dyDescent="0.35">
      <c r="A27" s="17" t="s">
        <v>254</v>
      </c>
      <c r="B27" s="17" t="s">
        <v>255</v>
      </c>
    </row>
    <row r="28" spans="1:2" ht="21" customHeight="1" x14ac:dyDescent="0.3">
      <c r="A28" s="25"/>
      <c r="B28" s="25" t="s">
        <v>19</v>
      </c>
    </row>
    <row r="29" spans="1:2" ht="54.75" customHeight="1" x14ac:dyDescent="0.35">
      <c r="A29" s="9" t="s">
        <v>322</v>
      </c>
      <c r="B29" s="9" t="s">
        <v>17</v>
      </c>
    </row>
    <row r="30" spans="1:2" ht="21" customHeight="1" x14ac:dyDescent="0.35">
      <c r="A30" s="22" t="s">
        <v>235</v>
      </c>
      <c r="B30" s="22" t="s">
        <v>340</v>
      </c>
    </row>
    <row r="31" spans="1:2" ht="21" customHeight="1" x14ac:dyDescent="0.35">
      <c r="A31" s="22" t="s">
        <v>100</v>
      </c>
      <c r="B31" s="22" t="s">
        <v>230</v>
      </c>
    </row>
    <row r="32" spans="1:2" ht="21" customHeight="1" x14ac:dyDescent="0.35">
      <c r="A32" s="22" t="s">
        <v>105</v>
      </c>
      <c r="B32" s="22" t="s">
        <v>339</v>
      </c>
    </row>
  </sheetData>
  <sheetProtection algorithmName="SHA-512" hashValue="t7eX6gMnvk63wf2f2TkoTx+CbGjvPH1QpeUulWS/2tjk1gFxhoHJWoXfUdr+njiCz4nR4jrod02v9xzjoldCDA==" saltValue="c7s9SU+DfTO6O/JegdgjZA==" spinCount="100000" sheet="1" objects="1" scenarios="1" selectLockedCells="1" selectUnlockedCells="1"/>
  <dataValidations count="1">
    <dataValidation type="list" allowBlank="1" showInputMessage="1" showErrorMessage="1" sqref="C3" xr:uid="{00000000-0002-0000-0700-000000000000}">
      <formula1>$D$2:$D$8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Start</vt:lpstr>
      <vt:lpstr>1_EWclaim</vt:lpstr>
      <vt:lpstr>1_IRWclaim</vt:lpstr>
      <vt:lpstr>1_EPA-RWclaim (projectID)</vt:lpstr>
      <vt:lpstr>1_EPA-RWreimbursm (projectID) </vt:lpstr>
      <vt:lpstr>Claimant_Certification</vt:lpstr>
      <vt:lpstr>Adm_Agency_Certification</vt:lpstr>
      <vt:lpstr>FY 21-22 Thresholds</vt:lpstr>
      <vt:lpstr>Data1</vt:lpstr>
      <vt:lpstr>AssetCat</vt:lpstr>
      <vt:lpstr>'FY 21-22 Thresholds'!Councils</vt:lpstr>
      <vt:lpstr>'FY 21-22 Thresholds'!councilsloc</vt:lpstr>
      <vt:lpstr>EPAFunction</vt:lpstr>
      <vt:lpstr>IWRfunction</vt:lpstr>
      <vt:lpstr>'FY 21-22 Thresholds'!local_councils</vt:lpstr>
      <vt:lpstr>NewCounc</vt:lpstr>
      <vt:lpstr>Adm_Agency_Certification!Print_Area</vt:lpstr>
      <vt:lpstr>Claimant_Certification!Print_Area</vt:lpstr>
    </vt:vector>
  </TitlesOfParts>
  <Company>Department of Attorney General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Sissa Jonovski</dc:creator>
  <cp:lastModifiedBy>Derek Mccarthy</cp:lastModifiedBy>
  <cp:lastPrinted>2019-04-16T04:37:32Z</cp:lastPrinted>
  <dcterms:created xsi:type="dcterms:W3CDTF">2019-03-18T04:09:36Z</dcterms:created>
  <dcterms:modified xsi:type="dcterms:W3CDTF">2022-08-01T01:02:27Z</dcterms:modified>
</cp:coreProperties>
</file>