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defaultThemeVersion="166925"/>
  <mc:AlternateContent xmlns:mc="http://schemas.openxmlformats.org/markup-compatibility/2006">
    <mc:Choice Requires="x15">
      <x15ac:absPath xmlns:x15ac="http://schemas.microsoft.com/office/spreadsheetml/2010/11/ac" url="https://nswgov.sharepoint.com/sites/Weneedateamname/Shared Documents/General/Commercial Pathways Program/"/>
    </mc:Choice>
  </mc:AlternateContent>
  <xr:revisionPtr revIDLastSave="0" documentId="8_{EF855614-BC42-4D91-9D46-66D33D6326EB}" xr6:coauthVersionLast="47" xr6:coauthVersionMax="47" xr10:uidLastSave="{00000000-0000-0000-0000-000000000000}"/>
  <bookViews>
    <workbookView xWindow="28680" yWindow="-120" windowWidth="29040" windowHeight="15840" xr2:uid="{047EA489-AE8C-4C1C-A904-F028735A199F}"/>
  </bookViews>
  <sheets>
    <sheet name="Instruction &amp; Tool" sheetId="1" r:id="rId1"/>
    <sheet name="Summary &amp; Results" sheetId="2" r:id="rId2"/>
    <sheet name="Radio Data" sheetId="3" r:id="rId3"/>
    <sheet name="Arena - TRL " sheetId="18"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L42" i="1" l="1"/>
  <c r="D44" i="1"/>
  <c r="C4" i="3" l="1"/>
  <c r="C3" i="3"/>
  <c r="C2" i="3"/>
  <c r="B4" i="3"/>
  <c r="B3" i="3"/>
  <c r="B2" i="3"/>
  <c r="L13" i="2" l="1"/>
  <c r="L11" i="2"/>
  <c r="L9" i="2"/>
  <c r="G24" i="2"/>
  <c r="L41" i="1"/>
  <c r="D37" i="1"/>
  <c r="G23" i="2" s="1"/>
  <c r="L35" i="1"/>
  <c r="O31" i="1" s="1"/>
  <c r="L34" i="1"/>
  <c r="O30" i="1" s="1"/>
  <c r="L33" i="1"/>
  <c r="O29" i="1" s="1"/>
  <c r="L32" i="1"/>
  <c r="L31" i="1"/>
  <c r="G22" i="2"/>
  <c r="L26" i="1"/>
  <c r="O27" i="1" s="1"/>
  <c r="L25" i="1"/>
  <c r="O26" i="1" s="1"/>
  <c r="L24" i="1"/>
  <c r="O25" i="1" s="1"/>
  <c r="L23" i="1"/>
  <c r="O24" i="1" s="1"/>
  <c r="L22" i="1"/>
  <c r="O23" i="1" s="1"/>
  <c r="O28" i="1" l="1"/>
  <c r="O34" i="1" s="1"/>
  <c r="K17" i="2" l="1"/>
</calcChain>
</file>

<file path=xl/sharedStrings.xml><?xml version="1.0" encoding="utf-8"?>
<sst xmlns="http://schemas.openxmlformats.org/spreadsheetml/2006/main" count="81" uniqueCount="72">
  <si>
    <t>Technology Readiness Level Calculator</t>
  </si>
  <si>
    <t>Instructions</t>
  </si>
  <si>
    <t>For each category, select the button next to the description that best fits the status of your product/innovation, this tool will determine the appropriate TRL levels based on your answers. Once all categories have been completed, go to "Summary &amp; Results" tab to view your TRL scores and answers.</t>
  </si>
  <si>
    <t>PLEASE NOTE: This TRL tool is provided for informational purposes only, with the understanding that DEIT is not rendering any professional opinion or advice. You should consult with a professional advisor before taking any action based on the content of this tool.</t>
  </si>
  <si>
    <t>Profile</t>
  </si>
  <si>
    <t>Company/Organization Name</t>
  </si>
  <si>
    <t>Proposal Title</t>
  </si>
  <si>
    <t>Product/Innovation Description</t>
  </si>
  <si>
    <t>Technology</t>
  </si>
  <si>
    <t>Progress in Category</t>
  </si>
  <si>
    <t>Project work is beyond basic research and technology concept has been defined</t>
  </si>
  <si>
    <t>TRL 1</t>
  </si>
  <si>
    <t>TRL</t>
  </si>
  <si>
    <t>Applied research has begun and practical application(s) have been identified</t>
  </si>
  <si>
    <t>TRL 2</t>
  </si>
  <si>
    <t>Preliminary testing of technology components has begun, and technical feasibility has been established in a laboratory environment</t>
  </si>
  <si>
    <t>TRL 3</t>
  </si>
  <si>
    <t>Initial testing of integrated product/system has been completed in a laboratory environment</t>
  </si>
  <si>
    <t>TRL 4</t>
  </si>
  <si>
    <t>Laboratory scale integrated product/system demonstrates performance in the intended application(s)</t>
  </si>
  <si>
    <t>TRL 5</t>
  </si>
  <si>
    <t>Answer</t>
  </si>
  <si>
    <t>Product Development</t>
  </si>
  <si>
    <t>Pilot scale product/system has not been tested in the intended application(s)</t>
  </si>
  <si>
    <t>Pilot scale product/system has been tested in the intended application(s)</t>
  </si>
  <si>
    <t>TRL 6</t>
  </si>
  <si>
    <t>Demonstration of a full scale product/system prototype has been completed in the intended application(s)</t>
  </si>
  <si>
    <t>TRL 7</t>
  </si>
  <si>
    <t>Actual product/system has been proven to work in its near-final form under a representative set of expected conditions and environments</t>
  </si>
  <si>
    <t>TRL 8</t>
  </si>
  <si>
    <t>TRL Score</t>
  </si>
  <si>
    <t>Product/system is in final form and has been operated under the full range of operating conditions and environments</t>
  </si>
  <si>
    <t>TRL 9</t>
  </si>
  <si>
    <t>Product Definition/Design</t>
  </si>
  <si>
    <t>Comprenensive customer value proposition model has not been developed</t>
  </si>
  <si>
    <t>TRL5</t>
  </si>
  <si>
    <t>Comprehensive customer value proposition model has been developed, including a detailed understanding of product/system design specifications, required certifications, and trade-offs</t>
  </si>
  <si>
    <t>Technology &amp; Commercialization Readiness Level Calculator</t>
  </si>
  <si>
    <t>Company/Organization Name:</t>
  </si>
  <si>
    <t>Proposal Title:</t>
  </si>
  <si>
    <t>Product/Innovation Description:</t>
  </si>
  <si>
    <t>Technology Readiness Level:</t>
  </si>
  <si>
    <t>Category</t>
  </si>
  <si>
    <t>trl-guide.pdf (arena.gov.au)</t>
  </si>
  <si>
    <t>Relative level of technology development</t>
  </si>
  <si>
    <t xml:space="preserve">TRL </t>
  </si>
  <si>
    <t xml:space="preserve">TRL Definition </t>
  </si>
  <si>
    <t>Description</t>
  </si>
  <si>
    <t>Basic technology research</t>
  </si>
  <si>
    <t>Basic principles observed and reported</t>
  </si>
  <si>
    <t>This is the lowest level of technology readiness. Scientific research begins to be translated into applied research and development. Examples might include paper studies of a technology’s basic properties or experimental work that consists mainly of observations of the physical world. Supporting Information includes published rese</t>
  </si>
  <si>
    <t>Technology concept and/or application formulated</t>
  </si>
  <si>
    <t>Once basic principles are observed, practical applications can be invented. Applications are speculative, and there may be no proof or detailed analysis to support the assumptions. Examples are still limited to analytic studies. Supporting information includes publications or other references that outline the application being considered and that provide analysis to support the concept. The step up from TRL 1 to TRL 2 moves the ideas from pure to applied research. Most of the work is analytical or paper studies with the emphasis on understanding the science better. Experimental work is designed to corroborate the basic scientific observations made during TRL 1 work</t>
  </si>
  <si>
    <t>Research to prove feasibility</t>
  </si>
  <si>
    <t>Analytical and experimental critical function and/or characteristic proof of concept</t>
  </si>
  <si>
    <t>Active research and development is initiated. This includes analytical studies and laboratory-scale studies to physically validate the analytical predictions of separate elements of the technology. Examples include components that are not yet integrated or representative tested with simulants. Supporting information includes results of laboratory tests performed to measure parameters of interest and comparison to analytical predictions for critical subsystems. At TRL 3 the work has moved beyond the paper phase to experimental work that verifies that the concept works as expected on simulants. Components of the technology are validated, but there is no attempt to integrate the components into a complete system. Modelling and simulation may be used to complement physical experiments.</t>
  </si>
  <si>
    <t>Technology development</t>
  </si>
  <si>
    <t>Component and/or system validation in
laboratory environment</t>
  </si>
  <si>
    <t>The basic technological components are integrated to establish that the pieces will work together. This is relatively "low fidelity" compared with the eventual system. Examples include integration of ad hoc hardware in a laboratory and testing with a range of stimulants and small scale tests on actual waste. Supporting information includes the results of the integrated experiments and estimates of how the experimental components and experimental test results differ from the expected system performance goals. TRL 4-6 represent the bridge from scientific research to engineering. TRL 4 is the first step in determining whether the individual components will
work together as a system. The laboratory system will probably be a mix of on hand equipment and a few special purpose components that may require special handling, calibration, or alignment to get them to function.</t>
  </si>
  <si>
    <t>Laboratory-scal e, similar system validation in relevant environment</t>
  </si>
  <si>
    <t>The basic technological components are integrated so that the system configuration is similar to (matches) the final application in almost all respects. Examples include testing a high-fidelity, laboratory scale system in a simulated environment with a range of simulants and actual waste 2 . Supporting information includes 5 results from the laboratory scale testing, analysis of the differences between the laboratory and eventual operating system/environment, and analysis of what the experimental results mean for the eventual operating system/environment. The major difference between TRL 4 and 5 is the increase in the fidelity of the system and environment to the actual application. The system tested is almost prototypical.</t>
  </si>
  <si>
    <t xml:space="preserve">Technology demonstration </t>
  </si>
  <si>
    <t>Engineering/pilo t-scale, similar (prototypical) system validation in relevant environment</t>
  </si>
  <si>
    <t>Engineering-scale models or prototypes are tested in a relevant environment. This represents a major step up in a technology’s demonstrated readiness. Examples include testing an engineering scale prototypical system with a range of simulants. Supporting information includes results from the engineering scale testing and analysis of the differences between the engineering scale, prototypical system/environment, and analysis of what the experimental results mean for the eventual operating system/environment. TRL 6 begins true engineering development of the technology as an operational system. The major difference between TRL 5 and 6 is the step up from laboratory scale to engineering scale and the determination of scaling factors that will enable design of the operating system. The prototype should be capable of performing all the functions that will be required of the operational system. The operating environment for the testing should closely represent the actual operating
environment.</t>
  </si>
  <si>
    <t>Technology
demonstration</t>
  </si>
  <si>
    <t>Full-scale, similar (prototypical) system demonstrated in relevant environment</t>
  </si>
  <si>
    <t>This represents a major step up from TRL 6, requiring demonstration of an actual system prototype in a relevant environment. Examples include testing
full-scale prototype in the field with a range of stimulants in cold commissioning . Supporting 4 information includes results from the full-scale testing and analysis of the differences between the test environment, and analysis of what the experimental results mean for the eventual operating system/environment. Final design is virtually complete.</t>
  </si>
  <si>
    <t>Actual system completed and qualified through test and demonstration</t>
  </si>
  <si>
    <t>The technology has been proven to work in its final form and under expected conditions. In almost all cases, this TRL represents the end of true system development. Examples include developmental testing and evaluation of the system with actual waste in hot commissioning. Supporting information includes operational procedures that are virtually complete. An Operational Readiness Review (ORR) has been successfully completed prior to the start of hot testing.</t>
  </si>
  <si>
    <t>Systems operations</t>
  </si>
  <si>
    <t>Actual system operated over the full range of
expected mission conditions</t>
  </si>
  <si>
    <t>The technology is in its final form and operated under the full range of operating mission conditions. Examples include using the actual system with the full range of wastes in hot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</si>
</sst>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0.5"/>
      <color theme="1"/>
      <name val="Calibri"/>
      <family val="2"/>
      <scheme val="minor"/>
    </font>
    <font>
      <b/>
      <sz val="10.5"/>
      <color theme="1"/>
      <name val="Calibri"/>
      <family val="2"/>
      <scheme val="minor"/>
    </font>
    <font>
      <b/>
      <sz val="16"/>
      <color theme="1"/>
      <name val="Calibri"/>
      <family val="2"/>
      <scheme val="minor"/>
    </font>
    <font>
      <sz val="16"/>
      <color theme="1"/>
      <name val="Calibri"/>
      <family val="2"/>
      <scheme val="minor"/>
    </font>
    <font>
      <sz val="10.5"/>
      <color rgb="FFFF0000"/>
      <name val="Calibri"/>
      <family val="2"/>
      <scheme val="minor"/>
    </font>
    <font>
      <sz val="10.5"/>
      <color indexed="8"/>
      <name val="Calibri"/>
      <family val="2"/>
    </font>
    <font>
      <u/>
      <sz val="11"/>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0" fontId="1" fillId="2" borderId="0" xfId="0" applyFont="1" applyFill="1"/>
    <xf numFmtId="0" fontId="1" fillId="2" borderId="0" xfId="0" applyFont="1" applyFill="1" applyAlignment="1">
      <alignment horizontal="left"/>
    </xf>
    <xf numFmtId="0" fontId="1" fillId="0" borderId="0" xfId="0" applyFont="1" applyAlignment="1">
      <alignment horizontal="center"/>
    </xf>
    <xf numFmtId="0" fontId="1" fillId="0" borderId="0" xfId="0" applyFont="1"/>
    <xf numFmtId="0" fontId="2" fillId="2" borderId="0" xfId="0" applyFont="1" applyFill="1" applyAlignment="1">
      <alignment horizontal="center"/>
    </xf>
    <xf numFmtId="0" fontId="2" fillId="2" borderId="0" xfId="0" applyFont="1" applyFill="1"/>
    <xf numFmtId="0" fontId="1" fillId="2" borderId="0" xfId="0" applyFont="1" applyFill="1" applyAlignment="1">
      <alignment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vertical="center" indent="1"/>
    </xf>
    <xf numFmtId="0" fontId="1" fillId="4" borderId="6" xfId="0" applyFont="1" applyFill="1" applyBorder="1" applyAlignment="1" applyProtection="1">
      <alignment horizontal="left" wrapText="1"/>
      <protection locked="0"/>
    </xf>
    <xf numFmtId="0" fontId="1" fillId="2" borderId="5" xfId="0" applyFont="1" applyFill="1" applyBorder="1" applyAlignment="1">
      <alignment horizontal="left" wrapText="1"/>
    </xf>
    <xf numFmtId="0" fontId="1" fillId="2" borderId="4" xfId="0" applyFont="1" applyFill="1" applyBorder="1"/>
    <xf numFmtId="0" fontId="1" fillId="2" borderId="5" xfId="0" applyFont="1" applyFill="1" applyBorder="1" applyAlignment="1">
      <alignment horizontal="left"/>
    </xf>
    <xf numFmtId="0" fontId="1" fillId="2" borderId="7" xfId="0" applyFont="1" applyFill="1" applyBorder="1"/>
    <xf numFmtId="0" fontId="1" fillId="2" borderId="8" xfId="0" applyFont="1" applyFill="1" applyBorder="1"/>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0" xfId="0" applyFont="1" applyFill="1" applyProtection="1">
      <protection locked="0"/>
    </xf>
    <xf numFmtId="0" fontId="1" fillId="0" borderId="0" xfId="0" applyFont="1" applyAlignment="1" applyProtection="1">
      <alignment horizontal="center"/>
      <protection locked="0"/>
    </xf>
    <xf numFmtId="0" fontId="1" fillId="0" borderId="0" xfId="0" applyFont="1" applyProtection="1">
      <protection locked="0"/>
    </xf>
    <xf numFmtId="0" fontId="1" fillId="0" borderId="6" xfId="0" applyFont="1" applyBorder="1"/>
    <xf numFmtId="0" fontId="2" fillId="0" borderId="6" xfId="0" applyFont="1" applyBorder="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left"/>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4" xfId="0" applyFont="1" applyBorder="1" applyAlignment="1">
      <alignment horizontal="left" vertical="center" indent="1"/>
    </xf>
    <xf numFmtId="0" fontId="1" fillId="0" borderId="6" xfId="0" applyFont="1" applyBorder="1" applyAlignment="1">
      <alignment horizontal="left" wrapText="1"/>
    </xf>
    <xf numFmtId="0" fontId="1" fillId="0" borderId="5" xfId="0" applyFont="1" applyBorder="1" applyAlignment="1">
      <alignment horizontal="left" wrapText="1"/>
    </xf>
    <xf numFmtId="0" fontId="1" fillId="0" borderId="4" xfId="0" applyFont="1" applyBorder="1"/>
    <xf numFmtId="0" fontId="1" fillId="0" borderId="5" xfId="0" applyFont="1" applyBorder="1" applyAlignment="1">
      <alignment horizontal="left"/>
    </xf>
    <xf numFmtId="0" fontId="1" fillId="0" borderId="7" xfId="0" applyFont="1" applyBorder="1"/>
    <xf numFmtId="0" fontId="1" fillId="0" borderId="8" xfId="0" applyFont="1" applyBorder="1"/>
    <xf numFmtId="0" fontId="1" fillId="0" borderId="8" xfId="0" applyFont="1" applyBorder="1" applyAlignment="1">
      <alignment horizontal="left"/>
    </xf>
    <xf numFmtId="0" fontId="1" fillId="0" borderId="9" xfId="0" applyFont="1" applyBorder="1" applyAlignment="1">
      <alignment horizontal="left"/>
    </xf>
    <xf numFmtId="0" fontId="3" fillId="0" borderId="0" xfId="0" applyFont="1" applyAlignment="1">
      <alignment vertical="center"/>
    </xf>
    <xf numFmtId="0" fontId="4" fillId="0" borderId="0" xfId="0" applyFont="1"/>
    <xf numFmtId="0" fontId="3" fillId="0" borderId="1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6" xfId="0" applyBorder="1"/>
    <xf numFmtId="0" fontId="0" fillId="0" borderId="13" xfId="0" applyBorder="1"/>
    <xf numFmtId="0" fontId="0" fillId="0" borderId="14" xfId="0" applyBorder="1"/>
    <xf numFmtId="0" fontId="0" fillId="0" borderId="6" xfId="0" applyBorder="1" applyAlignment="1">
      <alignment wrapText="1"/>
    </xf>
    <xf numFmtId="0" fontId="0" fillId="0" borderId="5" xfId="0" applyBorder="1"/>
    <xf numFmtId="0" fontId="0" fillId="0" borderId="16" xfId="0" applyBorder="1" applyAlignment="1">
      <alignment vertical="top" wrapText="1"/>
    </xf>
    <xf numFmtId="0" fontId="0" fillId="0" borderId="12" xfId="0" applyBorder="1" applyAlignment="1">
      <alignment horizontal="left" vertical="center" wrapText="1"/>
    </xf>
    <xf numFmtId="0" fontId="0" fillId="0" borderId="16" xfId="0" applyBorder="1" applyAlignment="1">
      <alignment vertical="center" wrapText="1"/>
    </xf>
    <xf numFmtId="0" fontId="7" fillId="0" borderId="0" xfId="1"/>
    <xf numFmtId="0" fontId="1" fillId="2" borderId="2" xfId="0" applyFont="1" applyFill="1" applyBorder="1"/>
    <xf numFmtId="0" fontId="3" fillId="2" borderId="0" xfId="0" applyFont="1" applyFill="1" applyAlignment="1">
      <alignment horizontal="center"/>
    </xf>
    <xf numFmtId="0" fontId="1" fillId="2" borderId="0" xfId="0" applyFont="1" applyFill="1" applyAlignment="1">
      <alignment wrapText="1"/>
    </xf>
    <xf numFmtId="0" fontId="5" fillId="2" borderId="0" xfId="0" applyFont="1" applyFill="1" applyAlignment="1">
      <alignment wrapText="1"/>
    </xf>
    <xf numFmtId="0" fontId="1" fillId="0" borderId="0" xfId="0" applyFont="1" applyAlignment="1">
      <alignment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1" fillId="0" borderId="3" xfId="0" applyFont="1" applyBorder="1" applyAlignment="1">
      <alignment horizontal="center"/>
    </xf>
    <xf numFmtId="0" fontId="2" fillId="3" borderId="6" xfId="0" applyFont="1" applyFill="1" applyBorder="1" applyAlignment="1">
      <alignment horizontal="center"/>
    </xf>
    <xf numFmtId="0" fontId="6" fillId="0" borderId="3" xfId="0" applyFont="1" applyBorder="1" applyAlignment="1">
      <alignment horizontal="left" vertical="center" wrapText="1" indent="1"/>
    </xf>
    <xf numFmtId="0" fontId="1" fillId="0" borderId="6" xfId="0" applyFont="1" applyBorder="1" applyAlignment="1">
      <alignment horizontal="left" vertical="center" indent="1"/>
    </xf>
    <xf numFmtId="0" fontId="1" fillId="0" borderId="6" xfId="0" applyFont="1" applyBorder="1" applyAlignment="1">
      <alignment horizontal="left" indent="1"/>
    </xf>
    <xf numFmtId="0" fontId="1" fillId="0" borderId="0" xfId="0" applyFont="1" applyAlignment="1" applyProtection="1">
      <alignment horizontal="center"/>
      <protection locked="0"/>
    </xf>
    <xf numFmtId="0" fontId="6" fillId="0" borderId="6" xfId="0" applyFont="1" applyBorder="1" applyAlignment="1">
      <alignment horizontal="left" vertical="center" wrapText="1" indent="1"/>
    </xf>
    <xf numFmtId="0" fontId="1" fillId="0" borderId="6" xfId="0" applyFont="1" applyBorder="1" applyAlignment="1">
      <alignment horizontal="center" vertical="center"/>
    </xf>
    <xf numFmtId="0" fontId="2" fillId="0" borderId="6" xfId="0" applyFont="1" applyBorder="1" applyAlignment="1">
      <alignment horizontal="left" vertical="center" wrapText="1" indent="1"/>
    </xf>
    <xf numFmtId="0" fontId="1" fillId="0" borderId="1" xfId="0" applyFont="1" applyBorder="1" applyAlignment="1">
      <alignment horizontal="center" vertical="center"/>
    </xf>
    <xf numFmtId="0" fontId="2" fillId="0" borderId="3" xfId="0" applyFont="1" applyBorder="1" applyAlignment="1">
      <alignment horizontal="left" vertical="center" wrapText="1" indent="1"/>
    </xf>
    <xf numFmtId="0" fontId="2" fillId="0" borderId="6" xfId="0" applyFont="1" applyBorder="1" applyAlignment="1">
      <alignment horizontal="left" vertical="center" indent="1"/>
    </xf>
    <xf numFmtId="0" fontId="1" fillId="0" borderId="6" xfId="0" applyFont="1" applyBorder="1" applyAlignment="1">
      <alignment horizontal="left" vertical="center" wrapText="1" indent="1"/>
    </xf>
    <xf numFmtId="0" fontId="3"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1" fillId="0" borderId="3" xfId="0" applyFont="1" applyBorder="1" applyAlignment="1">
      <alignment horizontal="left"/>
    </xf>
    <xf numFmtId="0" fontId="2" fillId="0" borderId="11" xfId="0" applyFont="1" applyBorder="1" applyAlignment="1">
      <alignment horizontal="left" vertical="center"/>
    </xf>
    <xf numFmtId="0" fontId="1" fillId="0" borderId="11" xfId="0" applyFont="1" applyBorder="1" applyAlignment="1">
      <alignment horizontal="left"/>
    </xf>
    <xf numFmtId="0" fontId="2" fillId="0" borderId="11" xfId="0" applyFont="1" applyBorder="1" applyAlignment="1">
      <alignment horizontal="left" vertical="center" indent="1"/>
    </xf>
    <xf numFmtId="0" fontId="1" fillId="0" borderId="11" xfId="0" applyFont="1" applyBorder="1" applyAlignment="1">
      <alignment horizontal="left" indent="1"/>
    </xf>
    <xf numFmtId="0" fontId="2" fillId="0" borderId="12" xfId="0" applyFont="1" applyBorder="1" applyAlignment="1">
      <alignment horizontal="left" vertical="center" indent="1"/>
    </xf>
    <xf numFmtId="0" fontId="1" fillId="0" borderId="12" xfId="0" applyFont="1" applyBorder="1" applyAlignment="1">
      <alignment horizontal="left" indent="1"/>
    </xf>
    <xf numFmtId="0" fontId="1" fillId="0" borderId="12" xfId="0" applyFont="1" applyBorder="1" applyAlignment="1">
      <alignment horizontal="left" vertical="center" wrapText="1" indent="1"/>
    </xf>
    <xf numFmtId="0" fontId="0" fillId="0" borderId="15" xfId="0" applyBorder="1" applyAlignment="1">
      <alignment horizontal="left" vertical="center" wrapText="1"/>
    </xf>
    <xf numFmtId="0" fontId="0" fillId="0" borderId="16" xfId="0" applyBorder="1" applyAlignment="1">
      <alignment horizontal="left" vertical="center"/>
    </xf>
    <xf numFmtId="0" fontId="4" fillId="0" borderId="0" xfId="0" applyFont="1" applyAlignment="1"/>
    <xf numFmtId="0" fontId="1" fillId="0" borderId="0" xfId="0" applyFont="1" applyAlignment="1"/>
    <xf numFmtId="0" fontId="1" fillId="0" borderId="6"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customXml" Target="../customXml/item3.xml" Id="rId11" /><Relationship Type="http://schemas.openxmlformats.org/officeDocument/2006/relationships/theme" Target="theme/theme1.xml" Id="rId5" /><Relationship Type="http://schemas.openxmlformats.org/officeDocument/2006/relationships/customXml" Target="../customXml/item2.xml" Id="rId10" /><Relationship Type="http://schemas.openxmlformats.org/officeDocument/2006/relationships/worksheet" Target="worksheets/sheet4.xml" Id="rId4" /><Relationship Type="http://schemas.openxmlformats.org/officeDocument/2006/relationships/customXml" Target="../customXml/item1.xml" Id="rId9" /><Relationship Type="http://schemas.openxmlformats.org/officeDocument/2006/relationships/customXml" Target="/customXML/item5.xml" Id="Ra973b04695554ad1"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'Radio Data'!$B$2:$B$8</c:f>
              <c:strCache>
                <c:ptCount val="3"/>
                <c:pt idx="0">
                  <c:v>Technology</c:v>
                </c:pt>
                <c:pt idx="1">
                  <c:v>Product Development</c:v>
                </c:pt>
                <c:pt idx="2">
                  <c:v>Product Definition/Design</c:v>
                </c:pt>
              </c:strCache>
            </c:strRef>
          </c:cat>
          <c:val>
            <c:numRef>
              <c:f>'Radio Data'!$C$2:$C$8</c:f>
              <c:numCache>
                <c:formatCode>General</c:formatCode>
                <c:ptCount val="7"/>
                <c:pt idx="0">
                  <c:v>1</c:v>
                </c:pt>
                <c:pt idx="1">
                  <c:v>1</c:v>
                </c:pt>
                <c:pt idx="2">
                  <c:v>1</c:v>
                </c:pt>
              </c:numCache>
            </c:numRef>
          </c:val>
          <c:extLst>
            <c:ext xmlns:c16="http://schemas.microsoft.com/office/drawing/2014/chart" uri="{C3380CC4-5D6E-409C-BE32-E72D297353CC}">
              <c16:uniqueId val="{00000000-2A23-4D10-BCDA-85A0BA6BAB6B}"/>
            </c:ext>
          </c:extLst>
        </c:ser>
        <c:dLbls>
          <c:showLegendKey val="0"/>
          <c:showVal val="0"/>
          <c:showCatName val="0"/>
          <c:showSerName val="0"/>
          <c:showPercent val="0"/>
          <c:showBubbleSize val="0"/>
        </c:dLbls>
        <c:axId val="71045504"/>
        <c:axId val="71047040"/>
      </c:radarChart>
      <c:catAx>
        <c:axId val="71045504"/>
        <c:scaling>
          <c:orientation val="minMax"/>
        </c:scaling>
        <c:delete val="0"/>
        <c:axPos val="b"/>
        <c:majorGridlines/>
        <c:numFmt formatCode="General" sourceLinked="0"/>
        <c:majorTickMark val="out"/>
        <c:minorTickMark val="none"/>
        <c:tickLblPos val="nextTo"/>
        <c:txPr>
          <a:bodyPr/>
          <a:lstStyle/>
          <a:p>
            <a:pPr>
              <a:defRPr sz="1050"/>
            </a:pPr>
            <a:endParaRPr lang="en-US"/>
          </a:p>
        </c:txPr>
        <c:crossAx val="71047040"/>
        <c:crosses val="autoZero"/>
        <c:auto val="1"/>
        <c:lblAlgn val="ctr"/>
        <c:lblOffset val="100"/>
        <c:noMultiLvlLbl val="0"/>
      </c:catAx>
      <c:valAx>
        <c:axId val="71047040"/>
        <c:scaling>
          <c:orientation val="minMax"/>
          <c:max val="5"/>
        </c:scaling>
        <c:delete val="0"/>
        <c:axPos val="l"/>
        <c:majorGridlines/>
        <c:numFmt formatCode="General" sourceLinked="1"/>
        <c:majorTickMark val="cross"/>
        <c:minorTickMark val="none"/>
        <c:tickLblPos val="nextTo"/>
        <c:crossAx val="71045504"/>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REF!" lockText="1"/>
</file>

<file path=xl/ctrlProps/ctrlProp14.xml><?xml version="1.0" encoding="utf-8"?>
<formControlPr xmlns="http://schemas.microsoft.com/office/spreadsheetml/2009/9/main" objectType="Radio" checked="Checked" firstButton="1" fmlaLink="$K$40"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K$21"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checked="Checked" firstButton="1" fmlaLink="$K$3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10886</xdr:colOff>
          <xdr:row>30</xdr:row>
          <xdr:rowOff>152400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21</xdr:row>
          <xdr:rowOff>81643</xdr:rowOff>
        </xdr:from>
        <xdr:to>
          <xdr:col>1</xdr:col>
          <xdr:colOff>446314</xdr:colOff>
          <xdr:row>22</xdr:row>
          <xdr:rowOff>125186</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22</xdr:row>
          <xdr:rowOff>76200</xdr:rowOff>
        </xdr:from>
        <xdr:to>
          <xdr:col>1</xdr:col>
          <xdr:colOff>446314</xdr:colOff>
          <xdr:row>23</xdr:row>
          <xdr:rowOff>103414</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23</xdr:row>
          <xdr:rowOff>76200</xdr:rowOff>
        </xdr:from>
        <xdr:to>
          <xdr:col>1</xdr:col>
          <xdr:colOff>446314</xdr:colOff>
          <xdr:row>24</xdr:row>
          <xdr:rowOff>103414</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24</xdr:row>
          <xdr:rowOff>70757</xdr:rowOff>
        </xdr:from>
        <xdr:to>
          <xdr:col>1</xdr:col>
          <xdr:colOff>446314</xdr:colOff>
          <xdr:row>25</xdr:row>
          <xdr:rowOff>114300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146957</xdr:colOff>
          <xdr:row>25</xdr:row>
          <xdr:rowOff>70757</xdr:rowOff>
        </xdr:from>
        <xdr:to>
          <xdr:col>1</xdr:col>
          <xdr:colOff>446314</xdr:colOff>
          <xdr:row>26</xdr:row>
          <xdr:rowOff>114300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81643</xdr:rowOff>
        </xdr:from>
        <xdr:to>
          <xdr:col>1</xdr:col>
          <xdr:colOff>419100</xdr:colOff>
          <xdr:row>31</xdr:row>
          <xdr:rowOff>125186</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76200</xdr:rowOff>
        </xdr:from>
        <xdr:to>
          <xdr:col>1</xdr:col>
          <xdr:colOff>419100</xdr:colOff>
          <xdr:row>32</xdr:row>
          <xdr:rowOff>103414</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76200</xdr:rowOff>
        </xdr:from>
        <xdr:to>
          <xdr:col>1</xdr:col>
          <xdr:colOff>419100</xdr:colOff>
          <xdr:row>33</xdr:row>
          <xdr:rowOff>103414</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70757</xdr:rowOff>
        </xdr:from>
        <xdr:to>
          <xdr:col>1</xdr:col>
          <xdr:colOff>419100</xdr:colOff>
          <xdr:row>34</xdr:row>
          <xdr:rowOff>114300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119743</xdr:colOff>
          <xdr:row>34</xdr:row>
          <xdr:rowOff>70757</xdr:rowOff>
        </xdr:from>
        <xdr:to>
          <xdr:col>1</xdr:col>
          <xdr:colOff>429986</xdr:colOff>
          <xdr:row>35</xdr:row>
          <xdr:rowOff>114300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10886</xdr:colOff>
          <xdr:row>38</xdr:row>
          <xdr:rowOff>10886</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375557</xdr:colOff>
          <xdr:row>136</xdr:row>
          <xdr:rowOff>141514</xdr:rowOff>
        </xdr:from>
        <xdr:to>
          <xdr:col>23</xdr:col>
          <xdr:colOff>27214</xdr:colOff>
          <xdr:row>139</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136071</xdr:colOff>
          <xdr:row>39</xdr:row>
          <xdr:rowOff>190500</xdr:rowOff>
        </xdr:from>
        <xdr:to>
          <xdr:col>1</xdr:col>
          <xdr:colOff>440871</xdr:colOff>
          <xdr:row>41</xdr:row>
          <xdr:rowOff>21771</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234043</xdr:colOff>
          <xdr:row>130</xdr:row>
          <xdr:rowOff>114300</xdr:rowOff>
        </xdr:from>
        <xdr:to>
          <xdr:col>38</xdr:col>
          <xdr:colOff>544286</xdr:colOff>
          <xdr:row>132</xdr:row>
          <xdr:rowOff>136071</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40</xdr:row>
          <xdr:rowOff>353786</xdr:rowOff>
        </xdr:from>
        <xdr:to>
          <xdr:col>1</xdr:col>
          <xdr:colOff>446314</xdr:colOff>
          <xdr:row>42</xdr:row>
          <xdr:rowOff>38100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125186</xdr:colOff>
          <xdr:row>136</xdr:row>
          <xdr:rowOff>81643</xdr:rowOff>
        </xdr:from>
        <xdr:to>
          <xdr:col>20</xdr:col>
          <xdr:colOff>429986</xdr:colOff>
          <xdr:row>138</xdr:row>
          <xdr:rowOff>125186</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10886</xdr:colOff>
          <xdr:row>44</xdr:row>
          <xdr:rowOff>10886</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141</xdr:row>
          <xdr:rowOff>97971</xdr:rowOff>
        </xdr:from>
        <xdr:to>
          <xdr:col>1</xdr:col>
          <xdr:colOff>141514</xdr:colOff>
          <xdr:row>143</xdr:row>
          <xdr:rowOff>130629</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138</xdr:row>
          <xdr:rowOff>114300</xdr:rowOff>
        </xdr:from>
        <xdr:to>
          <xdr:col>1</xdr:col>
          <xdr:colOff>65314</xdr:colOff>
          <xdr:row>140</xdr:row>
          <xdr:rowOff>141514</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138</xdr:row>
          <xdr:rowOff>125186</xdr:rowOff>
        </xdr:from>
        <xdr:to>
          <xdr:col>1</xdr:col>
          <xdr:colOff>141514</xdr:colOff>
          <xdr:row>140</xdr:row>
          <xdr:rowOff>168729</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136071</xdr:colOff>
          <xdr:row>138</xdr:row>
          <xdr:rowOff>163286</xdr:rowOff>
        </xdr:from>
        <xdr:to>
          <xdr:col>1</xdr:col>
          <xdr:colOff>125186</xdr:colOff>
          <xdr:row>141</xdr:row>
          <xdr:rowOff>16329</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141514</xdr:colOff>
          <xdr:row>138</xdr:row>
          <xdr:rowOff>163286</xdr:rowOff>
        </xdr:from>
        <xdr:to>
          <xdr:col>1</xdr:col>
          <xdr:colOff>446314</xdr:colOff>
          <xdr:row>141</xdr:row>
          <xdr:rowOff>10886</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65314</xdr:colOff>
          <xdr:row>140</xdr:row>
          <xdr:rowOff>174171</xdr:rowOff>
        </xdr:from>
        <xdr:to>
          <xdr:col>1</xdr:col>
          <xdr:colOff>59871</xdr:colOff>
          <xdr:row>143</xdr:row>
          <xdr:rowOff>21771</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139</xdr:row>
          <xdr:rowOff>174171</xdr:rowOff>
        </xdr:from>
        <xdr:to>
          <xdr:col>1</xdr:col>
          <xdr:colOff>141514</xdr:colOff>
          <xdr:row>142</xdr:row>
          <xdr:rowOff>38100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103414</xdr:colOff>
          <xdr:row>139</xdr:row>
          <xdr:rowOff>59871</xdr:rowOff>
        </xdr:from>
        <xdr:to>
          <xdr:col>1</xdr:col>
          <xdr:colOff>97971</xdr:colOff>
          <xdr:row>141</xdr:row>
          <xdr:rowOff>103414</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288471</xdr:colOff>
          <xdr:row>139</xdr:row>
          <xdr:rowOff>27214</xdr:rowOff>
        </xdr:from>
        <xdr:to>
          <xdr:col>1</xdr:col>
          <xdr:colOff>277586</xdr:colOff>
          <xdr:row>141</xdr:row>
          <xdr:rowOff>65314</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239486</xdr:colOff>
          <xdr:row>140</xdr:row>
          <xdr:rowOff>141514</xdr:rowOff>
        </xdr:from>
        <xdr:to>
          <xdr:col>1</xdr:col>
          <xdr:colOff>228600</xdr:colOff>
          <xdr:row>143</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103414</xdr:colOff>
          <xdr:row>140</xdr:row>
          <xdr:rowOff>152400</xdr:rowOff>
        </xdr:from>
        <xdr:to>
          <xdr:col>1</xdr:col>
          <xdr:colOff>408214</xdr:colOff>
          <xdr:row>143</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239486</xdr:colOff>
          <xdr:row>140</xdr:row>
          <xdr:rowOff>87086</xdr:rowOff>
        </xdr:from>
        <xdr:to>
          <xdr:col>1</xdr:col>
          <xdr:colOff>228600</xdr:colOff>
          <xdr:row>142</xdr:row>
          <xdr:rowOff>125186</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136071</xdr:colOff>
          <xdr:row>141</xdr:row>
          <xdr:rowOff>76200</xdr:rowOff>
        </xdr:from>
        <xdr:to>
          <xdr:col>1</xdr:col>
          <xdr:colOff>125186</xdr:colOff>
          <xdr:row>143</xdr:row>
          <xdr:rowOff>103414</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326571</xdr:colOff>
          <xdr:row>140</xdr:row>
          <xdr:rowOff>174171</xdr:rowOff>
        </xdr:from>
        <xdr:to>
          <xdr:col>2</xdr:col>
          <xdr:colOff>65314</xdr:colOff>
          <xdr:row>143</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125186</xdr:colOff>
          <xdr:row>137</xdr:row>
          <xdr:rowOff>48986</xdr:rowOff>
        </xdr:from>
        <xdr:to>
          <xdr:col>1</xdr:col>
          <xdr:colOff>114300</xdr:colOff>
          <xdr:row>139</xdr:row>
          <xdr:rowOff>65314</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130</xdr:row>
          <xdr:rowOff>0</xdr:rowOff>
        </xdr:from>
        <xdr:to>
          <xdr:col>32</xdr:col>
          <xdr:colOff>419100</xdr:colOff>
          <xdr:row>132</xdr:row>
          <xdr:rowOff>38100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478971</xdr:colOff>
          <xdr:row>131</xdr:row>
          <xdr:rowOff>65314</xdr:rowOff>
        </xdr:from>
        <xdr:to>
          <xdr:col>36</xdr:col>
          <xdr:colOff>136071</xdr:colOff>
          <xdr:row>133</xdr:row>
          <xdr:rowOff>103414</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288471</xdr:colOff>
      <xdr:row>24</xdr:row>
      <xdr:rowOff>380999</xdr:rowOff>
    </xdr:from>
    <xdr:to>
      <xdr:col>12</xdr:col>
      <xdr:colOff>142876</xdr:colOff>
      <xdr:row>37</xdr:row>
      <xdr:rowOff>47625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333375</xdr:rowOff>
    </xdr:from>
    <xdr:to>
      <xdr:col>2</xdr:col>
      <xdr:colOff>9525</xdr:colOff>
      <xdr:row>4</xdr:row>
      <xdr:rowOff>333375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609600" y="1257300"/>
          <a:ext cx="1600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1</xdr:col>
      <xdr:colOff>9525</xdr:colOff>
      <xdr:row>5</xdr:row>
      <xdr:rowOff>28575</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609600" y="552450"/>
          <a:ext cx="9525" cy="1133475"/>
        </a:xfrm>
        <a:prstGeom prst="line">
          <a:avLst/>
        </a:prstGeom>
        <a:ln>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7</xdr:row>
      <xdr:rowOff>428625</xdr:rowOff>
    </xdr:from>
    <xdr:to>
      <xdr:col>2</xdr:col>
      <xdr:colOff>0</xdr:colOff>
      <xdr:row>7</xdr:row>
      <xdr:rowOff>428625</xdr:rowOff>
    </xdr:to>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a:off x="619125" y="4114800"/>
          <a:ext cx="1581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arena.gov.au/assets/2019/01/trl-guid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50487-B00C-4DB2-A22A-7650366AF834}">
  <dimension ref="A1:AV154"/>
  <sheetViews>
    <sheetView tabSelected="1" workbookViewId="0">
      <selection activeCell="D23" sqref="D23:I23"/>
    </sheetView>
  </sheetViews>
  <sheetFormatPr defaultColWidth="9.140625" defaultRowHeight="14.1"/>
  <cols>
    <col min="1" max="1" width="4.42578125" style="4" customWidth="1"/>
    <col min="2" max="2" width="8" style="4" customWidth="1"/>
    <col min="3" max="7" width="4.5703125" style="4" customWidth="1"/>
    <col min="8" max="8" width="79.42578125" style="25" customWidth="1"/>
    <col min="9" max="9" width="2.42578125" style="25" customWidth="1"/>
    <col min="10" max="10" width="4.42578125" style="4" hidden="1" customWidth="1"/>
    <col min="11" max="11" width="7.42578125" style="3" hidden="1" customWidth="1"/>
    <col min="12" max="12" width="8.5703125" style="4" hidden="1" customWidth="1"/>
    <col min="13" max="17" width="9.140625" style="4" hidden="1" customWidth="1"/>
    <col min="18" max="16384" width="9.140625" style="4"/>
  </cols>
  <sheetData>
    <row r="1" spans="1:25" ht="14.25" customHeight="1">
      <c r="A1" s="1"/>
      <c r="B1" s="1"/>
      <c r="C1" s="1"/>
      <c r="D1" s="1"/>
      <c r="E1" s="1"/>
      <c r="F1" s="1"/>
      <c r="G1" s="1"/>
      <c r="H1" s="2"/>
      <c r="I1" s="2"/>
      <c r="J1" s="1"/>
      <c r="R1" s="1"/>
      <c r="S1" s="1"/>
      <c r="T1" s="1"/>
      <c r="U1" s="1"/>
      <c r="V1" s="1"/>
      <c r="W1" s="1"/>
      <c r="X1" s="1"/>
      <c r="Y1" s="1"/>
    </row>
    <row r="2" spans="1:25" ht="14.25" customHeight="1">
      <c r="A2" s="1"/>
      <c r="B2" s="1"/>
      <c r="C2" s="1"/>
      <c r="D2" s="1"/>
      <c r="E2" s="1"/>
      <c r="F2" s="1"/>
      <c r="G2" s="1"/>
      <c r="H2" s="2"/>
      <c r="I2" s="2"/>
      <c r="J2" s="1"/>
      <c r="R2" s="1"/>
      <c r="S2" s="1"/>
      <c r="T2" s="1"/>
      <c r="U2" s="1"/>
      <c r="V2" s="1"/>
      <c r="W2" s="1"/>
      <c r="X2" s="1"/>
      <c r="Y2" s="1"/>
    </row>
    <row r="3" spans="1:25" ht="14.25" customHeight="1">
      <c r="A3" s="1"/>
      <c r="B3" s="1"/>
      <c r="C3" s="1"/>
      <c r="D3" s="1"/>
      <c r="E3" s="1"/>
      <c r="F3" s="1"/>
      <c r="G3" s="1"/>
      <c r="H3" s="2"/>
      <c r="I3" s="2"/>
      <c r="J3" s="1"/>
      <c r="R3" s="1"/>
      <c r="S3" s="1"/>
      <c r="T3" s="1"/>
      <c r="U3" s="1"/>
      <c r="V3" s="1"/>
      <c r="W3" s="1"/>
      <c r="X3" s="1"/>
      <c r="Y3" s="1"/>
    </row>
    <row r="4" spans="1:25" ht="14.25" customHeight="1">
      <c r="A4" s="1"/>
      <c r="B4" s="1"/>
      <c r="C4" s="1"/>
      <c r="D4" s="1"/>
      <c r="E4" s="1"/>
      <c r="F4" s="1"/>
      <c r="G4" s="1"/>
      <c r="H4" s="2"/>
      <c r="I4" s="2"/>
      <c r="J4" s="1"/>
      <c r="R4" s="1"/>
      <c r="S4" s="1"/>
      <c r="T4" s="1"/>
      <c r="U4" s="1"/>
      <c r="V4" s="1"/>
      <c r="W4" s="1"/>
      <c r="X4" s="1"/>
      <c r="Y4" s="1"/>
    </row>
    <row r="5" spans="1:25" ht="20.65">
      <c r="A5" s="5"/>
      <c r="B5" s="53" t="s">
        <v>0</v>
      </c>
      <c r="C5" s="85"/>
      <c r="D5" s="85"/>
      <c r="E5" s="85"/>
      <c r="F5" s="85"/>
      <c r="G5" s="85"/>
      <c r="H5" s="85"/>
      <c r="I5" s="85"/>
      <c r="J5" s="85"/>
      <c r="K5" s="85"/>
      <c r="L5" s="85"/>
      <c r="R5" s="1"/>
      <c r="S5" s="1"/>
      <c r="T5" s="1"/>
      <c r="U5" s="1"/>
      <c r="V5" s="1"/>
      <c r="W5" s="1"/>
      <c r="X5" s="1"/>
      <c r="Y5" s="1"/>
    </row>
    <row r="6" spans="1:25">
      <c r="A6" s="1"/>
      <c r="B6" s="1"/>
      <c r="C6" s="1"/>
      <c r="D6" s="1"/>
      <c r="E6" s="1"/>
      <c r="F6" s="1"/>
      <c r="G6" s="1"/>
      <c r="H6" s="2"/>
      <c r="I6" s="2"/>
      <c r="J6" s="1"/>
      <c r="R6" s="1"/>
      <c r="S6" s="1"/>
      <c r="T6" s="1"/>
      <c r="U6" s="1"/>
      <c r="V6" s="1"/>
      <c r="W6" s="1"/>
      <c r="X6" s="1"/>
      <c r="Y6" s="1"/>
    </row>
    <row r="7" spans="1:25">
      <c r="A7" s="1"/>
      <c r="B7" s="6" t="s">
        <v>1</v>
      </c>
      <c r="C7" s="1"/>
      <c r="D7" s="1"/>
      <c r="E7" s="1"/>
      <c r="F7" s="1"/>
      <c r="G7" s="1"/>
      <c r="H7" s="2"/>
      <c r="I7" s="2"/>
      <c r="J7" s="1"/>
      <c r="R7" s="1"/>
      <c r="S7" s="1"/>
      <c r="T7" s="1"/>
      <c r="U7" s="1"/>
      <c r="V7" s="1"/>
      <c r="W7" s="1"/>
      <c r="X7" s="1"/>
      <c r="Y7" s="1"/>
    </row>
    <row r="8" spans="1:25" ht="49.5" customHeight="1">
      <c r="A8" s="1"/>
      <c r="B8" s="54" t="s">
        <v>2</v>
      </c>
      <c r="C8" s="86"/>
      <c r="D8" s="86"/>
      <c r="E8" s="86"/>
      <c r="F8" s="86"/>
      <c r="G8" s="86"/>
      <c r="H8" s="86"/>
      <c r="I8" s="1"/>
      <c r="J8" s="1"/>
      <c r="R8" s="1"/>
      <c r="S8" s="1"/>
      <c r="T8" s="1"/>
      <c r="U8" s="1"/>
      <c r="V8" s="1"/>
      <c r="W8" s="1"/>
      <c r="X8" s="1"/>
      <c r="Y8" s="1"/>
    </row>
    <row r="9" spans="1:25">
      <c r="A9" s="1"/>
      <c r="B9" s="6"/>
      <c r="C9" s="1"/>
      <c r="D9" s="1"/>
      <c r="E9" s="1"/>
      <c r="F9" s="1"/>
      <c r="G9" s="1"/>
      <c r="H9" s="2"/>
      <c r="I9" s="2"/>
      <c r="J9" s="1"/>
      <c r="R9" s="1"/>
      <c r="S9" s="1"/>
      <c r="T9" s="1"/>
      <c r="U9" s="1"/>
      <c r="V9" s="1"/>
      <c r="W9" s="1"/>
      <c r="X9" s="1"/>
      <c r="Y9" s="1"/>
    </row>
    <row r="10" spans="1:25" ht="30" customHeight="1">
      <c r="A10" s="1"/>
      <c r="B10" s="55" t="s">
        <v>3</v>
      </c>
      <c r="C10" s="56"/>
      <c r="D10" s="56"/>
      <c r="E10" s="56"/>
      <c r="F10" s="56"/>
      <c r="G10" s="56"/>
      <c r="H10" s="56"/>
      <c r="I10" s="7"/>
      <c r="J10" s="1"/>
      <c r="R10" s="1"/>
      <c r="S10" s="1"/>
      <c r="T10" s="1"/>
      <c r="U10" s="1"/>
      <c r="V10" s="1"/>
      <c r="W10" s="1"/>
      <c r="X10" s="1"/>
      <c r="Y10" s="1"/>
    </row>
    <row r="11" spans="1:25">
      <c r="A11" s="1"/>
      <c r="B11" s="1"/>
      <c r="C11" s="1"/>
      <c r="D11" s="1"/>
      <c r="E11" s="1"/>
      <c r="F11" s="1"/>
      <c r="G11" s="1"/>
      <c r="H11" s="2"/>
      <c r="I11" s="2"/>
      <c r="J11" s="1"/>
      <c r="R11" s="1"/>
      <c r="S11" s="1"/>
      <c r="T11" s="1"/>
      <c r="U11" s="1"/>
      <c r="V11" s="1"/>
      <c r="W11" s="1"/>
      <c r="X11" s="1"/>
      <c r="Y11" s="1"/>
    </row>
    <row r="12" spans="1:25">
      <c r="A12" s="1"/>
      <c r="B12" s="57" t="s">
        <v>4</v>
      </c>
      <c r="C12" s="58"/>
      <c r="D12" s="58"/>
      <c r="E12" s="58"/>
      <c r="F12" s="58"/>
      <c r="G12" s="58"/>
      <c r="H12" s="58"/>
      <c r="I12" s="59"/>
      <c r="J12" s="1"/>
      <c r="R12" s="1"/>
      <c r="S12" s="1"/>
      <c r="T12" s="1"/>
      <c r="U12" s="1"/>
      <c r="V12" s="1"/>
      <c r="W12" s="1"/>
      <c r="X12" s="1"/>
      <c r="Y12" s="1"/>
    </row>
    <row r="13" spans="1:25">
      <c r="A13" s="1"/>
      <c r="B13" s="8"/>
      <c r="C13" s="5"/>
      <c r="D13" s="5"/>
      <c r="E13" s="5"/>
      <c r="F13" s="5"/>
      <c r="G13" s="5"/>
      <c r="H13" s="5"/>
      <c r="I13" s="9"/>
      <c r="J13" s="1"/>
      <c r="R13" s="1"/>
      <c r="S13" s="1"/>
      <c r="T13" s="1"/>
      <c r="U13" s="1"/>
      <c r="V13" s="1"/>
      <c r="W13" s="1"/>
      <c r="X13" s="1"/>
      <c r="Y13" s="1"/>
    </row>
    <row r="14" spans="1:25">
      <c r="A14" s="1"/>
      <c r="B14" s="10" t="s">
        <v>5</v>
      </c>
      <c r="C14" s="1"/>
      <c r="D14" s="1"/>
      <c r="E14" s="1"/>
      <c r="F14" s="1"/>
      <c r="G14" s="1"/>
      <c r="H14" s="11"/>
      <c r="I14" s="12"/>
      <c r="J14" s="1"/>
      <c r="R14" s="1"/>
      <c r="S14" s="1"/>
      <c r="T14" s="1"/>
      <c r="U14" s="1"/>
      <c r="V14" s="1"/>
      <c r="W14" s="1"/>
      <c r="X14" s="1"/>
      <c r="Y14" s="1"/>
    </row>
    <row r="15" spans="1:25">
      <c r="A15" s="1"/>
      <c r="B15" s="13"/>
      <c r="C15" s="1"/>
      <c r="D15" s="1"/>
      <c r="E15" s="1"/>
      <c r="F15" s="1"/>
      <c r="G15" s="1"/>
      <c r="H15" s="2"/>
      <c r="I15" s="14"/>
      <c r="J15" s="1"/>
      <c r="R15" s="1"/>
      <c r="S15" s="1"/>
      <c r="T15" s="1"/>
      <c r="U15" s="1"/>
      <c r="V15" s="1"/>
      <c r="W15" s="1"/>
      <c r="X15" s="1"/>
      <c r="Y15" s="1"/>
    </row>
    <row r="16" spans="1:25">
      <c r="A16" s="1"/>
      <c r="B16" s="10" t="s">
        <v>6</v>
      </c>
      <c r="C16" s="1"/>
      <c r="D16" s="1"/>
      <c r="E16" s="1"/>
      <c r="F16" s="1"/>
      <c r="G16" s="1"/>
      <c r="H16" s="11"/>
      <c r="I16" s="12"/>
      <c r="J16" s="1"/>
      <c r="R16" s="1"/>
      <c r="S16" s="1"/>
      <c r="T16" s="1"/>
      <c r="U16" s="1"/>
      <c r="V16" s="1"/>
      <c r="W16" s="1"/>
      <c r="X16" s="1"/>
      <c r="Y16" s="1"/>
    </row>
    <row r="17" spans="1:25">
      <c r="A17" s="1"/>
      <c r="B17" s="13"/>
      <c r="C17" s="1"/>
      <c r="D17" s="1"/>
      <c r="E17" s="1"/>
      <c r="F17" s="1"/>
      <c r="G17" s="1"/>
      <c r="H17" s="2"/>
      <c r="I17" s="14"/>
      <c r="J17" s="1"/>
      <c r="R17" s="1"/>
      <c r="S17" s="1"/>
      <c r="T17" s="1"/>
      <c r="U17" s="1"/>
      <c r="V17" s="1"/>
      <c r="W17" s="1"/>
      <c r="X17" s="1"/>
      <c r="Y17" s="1"/>
    </row>
    <row r="18" spans="1:25" ht="45" customHeight="1">
      <c r="A18" s="1"/>
      <c r="B18" s="10" t="s">
        <v>7</v>
      </c>
      <c r="C18" s="1"/>
      <c r="D18" s="1"/>
      <c r="E18" s="1"/>
      <c r="F18" s="1"/>
      <c r="G18" s="1"/>
      <c r="H18" s="11"/>
      <c r="I18" s="12"/>
      <c r="J18" s="1"/>
      <c r="R18" s="1"/>
      <c r="S18" s="1"/>
      <c r="T18" s="1"/>
      <c r="U18" s="1"/>
      <c r="V18" s="1"/>
      <c r="W18" s="1"/>
      <c r="X18" s="1"/>
      <c r="Y18" s="1"/>
    </row>
    <row r="19" spans="1:25">
      <c r="A19" s="1"/>
      <c r="B19" s="15"/>
      <c r="C19" s="16"/>
      <c r="D19" s="16"/>
      <c r="E19" s="16"/>
      <c r="F19" s="16"/>
      <c r="G19" s="16"/>
      <c r="H19" s="17"/>
      <c r="I19" s="18"/>
      <c r="J19" s="1"/>
      <c r="R19" s="1"/>
      <c r="S19" s="1"/>
      <c r="T19" s="1"/>
      <c r="U19" s="1"/>
      <c r="V19" s="1"/>
      <c r="W19" s="1"/>
      <c r="X19" s="1"/>
      <c r="Y19" s="1"/>
    </row>
    <row r="20" spans="1:25">
      <c r="A20" s="1"/>
      <c r="B20" s="1"/>
      <c r="C20" s="1"/>
      <c r="D20" s="1"/>
      <c r="E20" s="1"/>
      <c r="F20" s="1"/>
      <c r="G20" s="1"/>
      <c r="H20" s="2"/>
      <c r="I20" s="2"/>
      <c r="J20" s="1"/>
      <c r="R20" s="1"/>
      <c r="S20" s="1"/>
      <c r="T20" s="1"/>
      <c r="U20" s="1"/>
      <c r="V20" s="1"/>
      <c r="W20" s="1"/>
      <c r="X20" s="1"/>
      <c r="Y20" s="1"/>
    </row>
    <row r="21" spans="1:25" ht="15.95" customHeight="1">
      <c r="A21" s="1"/>
      <c r="B21" s="60" t="s">
        <v>8</v>
      </c>
      <c r="C21" s="60"/>
      <c r="D21" s="60"/>
      <c r="E21" s="60"/>
      <c r="F21" s="60"/>
      <c r="G21" s="60"/>
      <c r="H21" s="60"/>
      <c r="I21" s="87"/>
      <c r="J21" s="19"/>
      <c r="K21" s="20">
        <v>1</v>
      </c>
      <c r="L21" s="21" t="s">
        <v>9</v>
      </c>
      <c r="M21" s="21"/>
      <c r="N21" s="21"/>
      <c r="O21" s="21"/>
      <c r="P21" s="21"/>
      <c r="Q21" s="21"/>
      <c r="R21" s="1"/>
      <c r="S21" s="1"/>
      <c r="T21" s="1"/>
      <c r="U21" s="1"/>
      <c r="V21" s="1"/>
      <c r="W21" s="1"/>
      <c r="X21" s="1"/>
      <c r="Y21" s="1"/>
    </row>
    <row r="22" spans="1:25" ht="28.5" customHeight="1">
      <c r="A22" s="1"/>
      <c r="B22" s="22"/>
      <c r="C22" s="23">
        <v>1</v>
      </c>
      <c r="D22" s="65" t="s">
        <v>10</v>
      </c>
      <c r="E22" s="62"/>
      <c r="F22" s="62"/>
      <c r="G22" s="62"/>
      <c r="H22" s="62"/>
      <c r="I22" s="63"/>
      <c r="J22" s="19"/>
      <c r="K22" s="24" t="s">
        <v>11</v>
      </c>
      <c r="L22" s="21">
        <f>IF($K$21&gt;=1,1,0)</f>
        <v>1</v>
      </c>
      <c r="M22" s="21"/>
      <c r="N22" s="64" t="s">
        <v>12</v>
      </c>
      <c r="O22" s="64"/>
      <c r="P22" s="64"/>
      <c r="Q22" s="64"/>
      <c r="R22" s="1"/>
      <c r="S22" s="1"/>
      <c r="T22" s="1"/>
      <c r="U22" s="1"/>
      <c r="V22" s="1"/>
      <c r="W22" s="1"/>
      <c r="X22" s="1"/>
      <c r="Y22" s="1"/>
    </row>
    <row r="23" spans="1:25" ht="28.5" customHeight="1">
      <c r="A23" s="1"/>
      <c r="B23" s="22"/>
      <c r="C23" s="23">
        <v>2</v>
      </c>
      <c r="D23" s="65" t="s">
        <v>13</v>
      </c>
      <c r="E23" s="62"/>
      <c r="F23" s="62"/>
      <c r="G23" s="62"/>
      <c r="H23" s="62"/>
      <c r="I23" s="63"/>
      <c r="J23" s="19"/>
      <c r="K23" s="24" t="s">
        <v>14</v>
      </c>
      <c r="L23" s="21">
        <f>IF($K$21&gt;=2,1,0)</f>
        <v>0</v>
      </c>
      <c r="M23" s="21"/>
      <c r="N23" s="21">
        <v>1</v>
      </c>
      <c r="O23" s="21" t="str">
        <f>IF(L22=1,"Yes", "No")</f>
        <v>Yes</v>
      </c>
      <c r="P23" s="21"/>
      <c r="Q23" s="21"/>
      <c r="R23" s="1"/>
      <c r="S23" s="1"/>
      <c r="T23" s="1"/>
      <c r="U23" s="1"/>
      <c r="V23" s="1"/>
      <c r="W23" s="1"/>
      <c r="X23" s="1"/>
      <c r="Y23" s="1"/>
    </row>
    <row r="24" spans="1:25" ht="28.5" customHeight="1">
      <c r="A24" s="1"/>
      <c r="B24" s="22"/>
      <c r="C24" s="23">
        <v>3</v>
      </c>
      <c r="D24" s="65" t="s">
        <v>15</v>
      </c>
      <c r="E24" s="62"/>
      <c r="F24" s="62"/>
      <c r="G24" s="62"/>
      <c r="H24" s="62"/>
      <c r="I24" s="63"/>
      <c r="J24" s="19"/>
      <c r="K24" s="24" t="s">
        <v>16</v>
      </c>
      <c r="L24" s="21">
        <f>IF($K$21&gt;=3,1,0)</f>
        <v>0</v>
      </c>
      <c r="M24" s="21"/>
      <c r="N24" s="21">
        <v>2</v>
      </c>
      <c r="O24" s="21" t="str">
        <f>IF(L23=1,"Yes", "No")</f>
        <v>No</v>
      </c>
      <c r="P24" s="21"/>
      <c r="Q24" s="21"/>
      <c r="R24" s="1"/>
      <c r="S24" s="1"/>
      <c r="T24" s="1"/>
      <c r="U24" s="1"/>
      <c r="V24" s="1"/>
      <c r="W24" s="1"/>
      <c r="X24" s="1"/>
      <c r="Y24" s="1"/>
    </row>
    <row r="25" spans="1:25" ht="28.5" customHeight="1">
      <c r="A25" s="1"/>
      <c r="B25" s="22"/>
      <c r="C25" s="23">
        <v>4</v>
      </c>
      <c r="D25" s="65" t="s">
        <v>17</v>
      </c>
      <c r="E25" s="62"/>
      <c r="F25" s="62"/>
      <c r="G25" s="62"/>
      <c r="H25" s="62"/>
      <c r="I25" s="63"/>
      <c r="J25" s="19"/>
      <c r="K25" s="24" t="s">
        <v>18</v>
      </c>
      <c r="L25" s="21">
        <f>IF($K$21&gt;=4,1,0)</f>
        <v>0</v>
      </c>
      <c r="M25" s="21"/>
      <c r="N25" s="21">
        <v>3</v>
      </c>
      <c r="O25" s="21" t="str">
        <f>IF(L24=1,"Yes","No")</f>
        <v>No</v>
      </c>
      <c r="P25" s="21"/>
      <c r="Q25" s="21"/>
      <c r="R25" s="1"/>
      <c r="S25" s="1"/>
      <c r="T25" s="1"/>
      <c r="U25" s="1"/>
      <c r="V25" s="1"/>
      <c r="W25" s="1"/>
      <c r="X25" s="1"/>
      <c r="Y25" s="1"/>
    </row>
    <row r="26" spans="1:25" ht="28.5" customHeight="1">
      <c r="A26" s="1"/>
      <c r="B26" s="22"/>
      <c r="C26" s="23">
        <v>5</v>
      </c>
      <c r="D26" s="65" t="s">
        <v>19</v>
      </c>
      <c r="E26" s="62"/>
      <c r="F26" s="62"/>
      <c r="G26" s="62"/>
      <c r="H26" s="62"/>
      <c r="I26" s="63"/>
      <c r="J26" s="19"/>
      <c r="K26" s="24" t="s">
        <v>20</v>
      </c>
      <c r="L26" s="21">
        <f>IF($K$21&gt;=5,1,0)</f>
        <v>0</v>
      </c>
      <c r="M26" s="21"/>
      <c r="N26" s="21">
        <v>4</v>
      </c>
      <c r="O26" s="21" t="str">
        <f>IF(L25=1,"Yes","No")</f>
        <v>No</v>
      </c>
      <c r="P26" s="21"/>
      <c r="Q26" s="21"/>
      <c r="R26" s="1"/>
      <c r="S26" s="1"/>
      <c r="T26" s="1"/>
      <c r="U26" s="1"/>
      <c r="V26" s="1"/>
      <c r="W26" s="1"/>
      <c r="X26" s="1"/>
      <c r="Y26" s="1"/>
    </row>
    <row r="27" spans="1:25" ht="15.95" customHeight="1">
      <c r="A27" s="1"/>
      <c r="B27" s="1"/>
      <c r="C27" s="1"/>
      <c r="D27" s="1"/>
      <c r="E27" s="1"/>
      <c r="F27" s="1"/>
      <c r="G27" s="1"/>
      <c r="H27" s="2"/>
      <c r="I27" s="2"/>
      <c r="J27" s="19"/>
      <c r="K27" s="20"/>
      <c r="L27" s="21"/>
      <c r="M27" s="21"/>
      <c r="N27" s="21">
        <v>5</v>
      </c>
      <c r="O27" s="21" t="str">
        <f>IF(L26=1,"Yes","No")</f>
        <v>No</v>
      </c>
      <c r="P27" s="21"/>
      <c r="Q27" s="21"/>
      <c r="R27" s="1"/>
      <c r="S27" s="1"/>
      <c r="T27" s="1"/>
      <c r="U27" s="1"/>
      <c r="V27" s="1"/>
      <c r="W27" s="1"/>
      <c r="X27" s="1"/>
      <c r="Y27" s="1"/>
    </row>
    <row r="28" spans="1:25" ht="28.5" customHeight="1">
      <c r="A28" s="1"/>
      <c r="B28" s="66" t="s">
        <v>21</v>
      </c>
      <c r="C28" s="66"/>
      <c r="D28" s="67" t="str">
        <f>VLOOKUP(K21,C22:H26,2)</f>
        <v>Project work is beyond basic research and technology concept has been defined</v>
      </c>
      <c r="E28" s="62"/>
      <c r="F28" s="62"/>
      <c r="G28" s="62"/>
      <c r="H28" s="62"/>
      <c r="I28" s="63"/>
      <c r="J28" s="19"/>
      <c r="K28" s="20"/>
      <c r="L28" s="21"/>
      <c r="M28" s="21"/>
      <c r="N28" s="21">
        <v>6</v>
      </c>
      <c r="O28" s="21" t="str">
        <f>IF(AND(L32=1,L42=1),"Yes","No")</f>
        <v>No</v>
      </c>
      <c r="P28" s="21"/>
      <c r="Q28" s="21"/>
      <c r="R28" s="1"/>
      <c r="S28" s="1"/>
      <c r="T28" s="1"/>
      <c r="U28" s="1"/>
      <c r="V28" s="1"/>
      <c r="W28" s="1"/>
      <c r="X28" s="1"/>
      <c r="Y28" s="1"/>
    </row>
    <row r="29" spans="1:25" ht="15.95" customHeight="1">
      <c r="A29" s="1"/>
      <c r="B29" s="1"/>
      <c r="C29" s="1"/>
      <c r="D29" s="1"/>
      <c r="E29" s="1"/>
      <c r="F29" s="1"/>
      <c r="G29" s="1"/>
      <c r="H29" s="2"/>
      <c r="I29" s="2"/>
      <c r="J29" s="19"/>
      <c r="K29" s="20"/>
      <c r="L29" s="21"/>
      <c r="M29" s="21"/>
      <c r="N29" s="21">
        <v>7</v>
      </c>
      <c r="O29" s="21" t="str">
        <f>IF(L33=1,"Yes","No")</f>
        <v>No</v>
      </c>
      <c r="P29" s="21"/>
      <c r="Q29" s="21"/>
      <c r="R29" s="1"/>
      <c r="S29" s="1"/>
      <c r="T29" s="1"/>
      <c r="U29" s="1"/>
      <c r="V29" s="1"/>
      <c r="W29" s="1"/>
      <c r="X29" s="1"/>
      <c r="Y29" s="1"/>
    </row>
    <row r="30" spans="1:25" ht="15.95" customHeight="1">
      <c r="A30" s="1"/>
      <c r="B30" s="60" t="s">
        <v>22</v>
      </c>
      <c r="C30" s="60"/>
      <c r="D30" s="60"/>
      <c r="E30" s="60"/>
      <c r="F30" s="60"/>
      <c r="G30" s="60"/>
      <c r="H30" s="60"/>
      <c r="I30" s="87"/>
      <c r="J30" s="19"/>
      <c r="K30" s="20">
        <v>1</v>
      </c>
      <c r="L30" s="21"/>
      <c r="M30" s="21"/>
      <c r="N30" s="21">
        <v>8</v>
      </c>
      <c r="O30" s="21" t="str">
        <f>IF(L34=1,"Yes","No")</f>
        <v>No</v>
      </c>
      <c r="P30" s="21"/>
      <c r="Q30" s="21"/>
      <c r="R30" s="1"/>
      <c r="S30" s="1"/>
      <c r="T30" s="1"/>
      <c r="U30" s="1"/>
      <c r="V30" s="1"/>
      <c r="W30" s="1"/>
      <c r="X30" s="1"/>
      <c r="Y30" s="1"/>
    </row>
    <row r="31" spans="1:25" ht="28.5" customHeight="1">
      <c r="A31" s="1"/>
      <c r="B31" s="22"/>
      <c r="C31" s="23">
        <v>1</v>
      </c>
      <c r="D31" s="65" t="s">
        <v>23</v>
      </c>
      <c r="E31" s="62"/>
      <c r="F31" s="62"/>
      <c r="G31" s="62"/>
      <c r="H31" s="62"/>
      <c r="I31" s="63"/>
      <c r="J31" s="19"/>
      <c r="K31" s="20" t="s">
        <v>20</v>
      </c>
      <c r="L31" s="21">
        <f>IF($K$30&gt;=1,1,0)</f>
        <v>1</v>
      </c>
      <c r="M31" s="21"/>
      <c r="N31" s="21">
        <v>9</v>
      </c>
      <c r="O31" s="21" t="str">
        <f>IF(L35=1,"Yes","No")</f>
        <v>No</v>
      </c>
      <c r="P31" s="21"/>
      <c r="Q31" s="21"/>
      <c r="R31" s="1"/>
      <c r="S31" s="1"/>
      <c r="T31" s="1"/>
      <c r="U31" s="1"/>
      <c r="V31" s="1"/>
      <c r="W31" s="1"/>
      <c r="X31" s="1"/>
      <c r="Y31" s="1"/>
    </row>
    <row r="32" spans="1:25" ht="28.5" customHeight="1">
      <c r="A32" s="1"/>
      <c r="B32" s="22"/>
      <c r="C32" s="23">
        <v>2</v>
      </c>
      <c r="D32" s="65" t="s">
        <v>24</v>
      </c>
      <c r="E32" s="62"/>
      <c r="F32" s="62"/>
      <c r="G32" s="62"/>
      <c r="H32" s="62"/>
      <c r="I32" s="63"/>
      <c r="J32" s="19"/>
      <c r="K32" s="20" t="s">
        <v>25</v>
      </c>
      <c r="L32" s="21">
        <f>IF($K$30&gt;=2,1,0)</f>
        <v>0</v>
      </c>
      <c r="M32" s="21"/>
      <c r="N32" s="21"/>
      <c r="O32" s="21"/>
      <c r="P32" s="21"/>
      <c r="Q32" s="21"/>
      <c r="R32" s="1"/>
      <c r="S32" s="1"/>
      <c r="T32" s="1"/>
      <c r="U32" s="1"/>
      <c r="V32" s="1"/>
      <c r="W32" s="1"/>
      <c r="X32" s="1"/>
      <c r="Y32" s="1"/>
    </row>
    <row r="33" spans="1:48" ht="28.5" customHeight="1">
      <c r="A33" s="1"/>
      <c r="B33" s="22"/>
      <c r="C33" s="23">
        <v>3</v>
      </c>
      <c r="D33" s="65" t="s">
        <v>26</v>
      </c>
      <c r="E33" s="62"/>
      <c r="F33" s="62"/>
      <c r="G33" s="62"/>
      <c r="H33" s="62"/>
      <c r="I33" s="63"/>
      <c r="J33" s="19"/>
      <c r="K33" s="20" t="s">
        <v>27</v>
      </c>
      <c r="L33" s="21">
        <f>IF($K$30&gt;=3,1,0)</f>
        <v>0</v>
      </c>
      <c r="M33" s="21"/>
      <c r="N33" s="21"/>
      <c r="O33" s="21"/>
      <c r="P33" s="21"/>
      <c r="Q33" s="21"/>
      <c r="R33" s="1"/>
      <c r="S33" s="1"/>
      <c r="T33" s="1"/>
      <c r="U33" s="1"/>
      <c r="V33" s="1"/>
      <c r="W33" s="1"/>
      <c r="X33" s="1"/>
      <c r="Y33" s="1"/>
    </row>
    <row r="34" spans="1:48" ht="28.5" customHeight="1">
      <c r="A34" s="1"/>
      <c r="B34" s="22"/>
      <c r="C34" s="23">
        <v>4</v>
      </c>
      <c r="D34" s="65" t="s">
        <v>28</v>
      </c>
      <c r="E34" s="62"/>
      <c r="F34" s="62"/>
      <c r="G34" s="62"/>
      <c r="H34" s="62"/>
      <c r="I34" s="63"/>
      <c r="J34" s="19"/>
      <c r="K34" s="20" t="s">
        <v>29</v>
      </c>
      <c r="L34" s="21">
        <f>IF($K$30&gt;=4,1,0)</f>
        <v>0</v>
      </c>
      <c r="M34" s="21"/>
      <c r="N34" s="21" t="s">
        <v>30</v>
      </c>
      <c r="O34" s="21">
        <f>IF(O31="Yes",9,IF(O30="Yes",8,IF(O29="Yes",7,IF(O28="Yes",6,IF(O27="Yes",5,IF(O26="Yes",4,IF(O25="Yes",3,IF(O24="Yes",2,IF(O23="Yes",1,"Error")))))))))</f>
        <v>1</v>
      </c>
      <c r="P34" s="21"/>
      <c r="Q34" s="21"/>
      <c r="R34" s="1"/>
      <c r="S34" s="1"/>
      <c r="T34" s="1"/>
      <c r="U34" s="1"/>
      <c r="V34" s="1"/>
      <c r="W34" s="1"/>
      <c r="X34" s="1"/>
      <c r="Y34" s="1"/>
    </row>
    <row r="35" spans="1:48" ht="28.5" customHeight="1">
      <c r="A35" s="1"/>
      <c r="B35" s="22"/>
      <c r="C35" s="23">
        <v>5</v>
      </c>
      <c r="D35" s="65" t="s">
        <v>31</v>
      </c>
      <c r="E35" s="62"/>
      <c r="F35" s="62"/>
      <c r="G35" s="62"/>
      <c r="H35" s="62"/>
      <c r="I35" s="63"/>
      <c r="J35" s="19"/>
      <c r="K35" s="20" t="s">
        <v>32</v>
      </c>
      <c r="L35" s="21">
        <f>IF($K$30&gt;=5,1,0)</f>
        <v>0</v>
      </c>
      <c r="M35" s="21"/>
      <c r="N35" s="21"/>
      <c r="O35" s="21"/>
      <c r="P35" s="21"/>
      <c r="Q35" s="21"/>
      <c r="R35" s="1"/>
      <c r="S35" s="1"/>
      <c r="T35" s="1"/>
      <c r="U35" s="1"/>
      <c r="V35" s="1"/>
      <c r="W35" s="1"/>
      <c r="X35" s="1"/>
      <c r="Y35" s="1"/>
    </row>
    <row r="36" spans="1:48" ht="28.5" customHeight="1">
      <c r="A36" s="1"/>
      <c r="C36" s="42"/>
      <c r="D36" s="61"/>
      <c r="E36" s="62"/>
      <c r="F36" s="62"/>
      <c r="G36" s="62"/>
      <c r="H36" s="62"/>
      <c r="I36" s="63"/>
      <c r="J36" s="19"/>
      <c r="K36" s="20"/>
      <c r="L36" s="21"/>
      <c r="M36" s="21"/>
      <c r="N36" s="21"/>
      <c r="O36" s="21"/>
      <c r="P36" s="21"/>
      <c r="Q36" s="21"/>
      <c r="R36" s="1"/>
      <c r="S36" s="1"/>
      <c r="T36" s="1"/>
      <c r="U36" s="1"/>
      <c r="V36" s="1"/>
      <c r="W36" s="1"/>
      <c r="X36" s="1"/>
      <c r="Y36" s="1"/>
    </row>
    <row r="37" spans="1:48" ht="30.95" customHeight="1">
      <c r="A37" s="1"/>
      <c r="B37" s="66" t="s">
        <v>21</v>
      </c>
      <c r="C37" s="68"/>
      <c r="D37" s="69" t="str">
        <f>VLOOKUP(K30,C31:H35,2)</f>
        <v>Pilot scale product/system has not been tested in the intended application(s)</v>
      </c>
      <c r="E37" s="62"/>
      <c r="F37" s="62"/>
      <c r="G37" s="62"/>
      <c r="H37" s="62"/>
      <c r="I37" s="62"/>
      <c r="J37" s="19"/>
      <c r="K37" s="20"/>
      <c r="L37" s="21"/>
      <c r="M37" s="21"/>
      <c r="N37" s="21"/>
      <c r="O37" s="21"/>
      <c r="P37" s="21"/>
      <c r="Q37" s="21"/>
      <c r="R37" s="1"/>
      <c r="S37" s="1"/>
      <c r="T37" s="1"/>
      <c r="U37" s="1"/>
      <c r="V37" s="1"/>
      <c r="W37" s="1"/>
      <c r="X37" s="1"/>
      <c r="Y37" s="1"/>
    </row>
    <row r="38" spans="1:48" ht="28.5" customHeight="1">
      <c r="A38" s="1"/>
      <c r="B38" s="52"/>
      <c r="C38" s="52"/>
      <c r="D38" s="1"/>
      <c r="E38" s="1"/>
      <c r="F38" s="1"/>
      <c r="G38" s="1"/>
      <c r="H38" s="2"/>
      <c r="I38" s="2"/>
      <c r="J38" s="19"/>
      <c r="K38" s="20"/>
      <c r="L38" s="21"/>
      <c r="M38" s="21"/>
      <c r="N38" s="21"/>
      <c r="O38" s="21"/>
      <c r="P38" s="21"/>
      <c r="Q38" s="21"/>
      <c r="R38" s="1"/>
      <c r="S38" s="1"/>
      <c r="T38" s="1"/>
      <c r="U38" s="1"/>
      <c r="V38" s="1"/>
      <c r="W38" s="1"/>
      <c r="X38" s="1"/>
      <c r="Y38" s="1"/>
    </row>
    <row r="39" spans="1:48" ht="15.95" customHeight="1">
      <c r="A39" s="1"/>
      <c r="B39" s="60" t="s">
        <v>33</v>
      </c>
      <c r="C39" s="60"/>
      <c r="D39" s="60"/>
      <c r="E39" s="60"/>
      <c r="F39" s="60"/>
      <c r="G39" s="60"/>
      <c r="H39" s="60"/>
      <c r="I39" s="87"/>
      <c r="J39" s="19"/>
      <c r="K39" s="20"/>
      <c r="L39" s="21"/>
      <c r="M39" s="21"/>
      <c r="N39" s="21"/>
      <c r="O39" s="21"/>
      <c r="P39" s="21"/>
      <c r="Q39" s="21"/>
      <c r="R39" s="1"/>
      <c r="S39" s="1"/>
      <c r="T39" s="1"/>
      <c r="U39" s="1"/>
      <c r="V39" s="1"/>
      <c r="W39" s="1"/>
      <c r="X39" s="1"/>
      <c r="Y39" s="1"/>
    </row>
    <row r="40" spans="1:48" ht="15.95" customHeight="1">
      <c r="A40" s="1"/>
      <c r="B40" s="22"/>
      <c r="C40" s="23"/>
      <c r="D40" s="65"/>
      <c r="E40" s="62"/>
      <c r="F40" s="62"/>
      <c r="G40" s="62"/>
      <c r="H40" s="62"/>
      <c r="I40" s="63"/>
      <c r="J40" s="19"/>
      <c r="K40" s="20">
        <v>1</v>
      </c>
      <c r="L40" s="21"/>
      <c r="M40" s="21"/>
      <c r="N40" s="21"/>
      <c r="O40" s="21"/>
      <c r="P40" s="21"/>
      <c r="Q40" s="21"/>
      <c r="R40" s="1"/>
      <c r="S40" s="1"/>
      <c r="T40" s="1"/>
      <c r="U40" s="1"/>
      <c r="V40" s="1"/>
      <c r="W40" s="1"/>
      <c r="X40" s="1"/>
      <c r="Y40" s="1"/>
    </row>
    <row r="41" spans="1:48" ht="28.5" customHeight="1">
      <c r="A41" s="1"/>
      <c r="B41" s="22"/>
      <c r="C41" s="23">
        <v>1</v>
      </c>
      <c r="D41" s="65" t="s">
        <v>34</v>
      </c>
      <c r="E41" s="62"/>
      <c r="F41" s="62"/>
      <c r="G41" s="62"/>
      <c r="H41" s="62"/>
      <c r="I41" s="63"/>
      <c r="J41" s="19"/>
      <c r="K41" s="20" t="s">
        <v>35</v>
      </c>
      <c r="L41" s="21">
        <f>IF($K$40&gt;=2,1,0)</f>
        <v>0</v>
      </c>
      <c r="M41" s="21"/>
      <c r="N41" s="21"/>
      <c r="O41" s="21"/>
      <c r="P41" s="21"/>
      <c r="Q41" s="21"/>
      <c r="R41" s="1"/>
      <c r="S41" s="1"/>
      <c r="T41" s="1"/>
      <c r="U41" s="1"/>
      <c r="V41" s="1"/>
      <c r="W41" s="1"/>
      <c r="X41" s="1"/>
      <c r="Y41" s="1"/>
    </row>
    <row r="42" spans="1:48" ht="28.5" customHeight="1">
      <c r="A42" s="1"/>
      <c r="B42" s="22"/>
      <c r="C42" s="23">
        <v>2</v>
      </c>
      <c r="D42" s="65" t="s">
        <v>36</v>
      </c>
      <c r="E42" s="62"/>
      <c r="F42" s="62"/>
      <c r="G42" s="62"/>
      <c r="H42" s="62"/>
      <c r="I42" s="63"/>
      <c r="J42" s="19"/>
      <c r="K42" s="20" t="s">
        <v>25</v>
      </c>
      <c r="L42" s="21">
        <f>IF($K$40&gt;=2,1,0)</f>
        <v>0</v>
      </c>
      <c r="M42" s="21"/>
      <c r="N42" s="21"/>
      <c r="O42" s="21"/>
      <c r="P42" s="21"/>
      <c r="Q42" s="21"/>
      <c r="R42" s="1"/>
      <c r="S42" s="1"/>
      <c r="T42" s="1"/>
      <c r="U42" s="1"/>
      <c r="V42" s="1"/>
      <c r="W42" s="1"/>
      <c r="X42" s="1"/>
      <c r="Y42" s="1"/>
    </row>
    <row r="43" spans="1:48" ht="28.5" customHeight="1">
      <c r="A43" s="1"/>
      <c r="B43" s="22"/>
      <c r="C43" s="1"/>
      <c r="D43" s="1"/>
      <c r="E43" s="1"/>
      <c r="F43" s="1"/>
      <c r="G43" s="1"/>
      <c r="H43" s="1"/>
      <c r="I43" s="1"/>
      <c r="J43" s="19"/>
      <c r="K43" s="20"/>
      <c r="L43" s="21"/>
      <c r="M43" s="21"/>
      <c r="N43" s="21"/>
      <c r="O43" s="21"/>
      <c r="P43" s="21"/>
      <c r="Q43" s="21"/>
      <c r="R43" s="1"/>
      <c r="S43" s="1"/>
      <c r="T43" s="1"/>
      <c r="U43" s="1"/>
      <c r="V43" s="1"/>
      <c r="W43" s="1"/>
      <c r="X43" s="1"/>
      <c r="Y43" s="1"/>
    </row>
    <row r="44" spans="1:48" ht="32.65" customHeight="1">
      <c r="A44" s="1"/>
      <c r="B44" s="66" t="s">
        <v>21</v>
      </c>
      <c r="C44" s="66"/>
      <c r="D44" s="67" t="str">
        <f>VLOOKUP(K40,C41:H42,2)</f>
        <v>Comprenensive customer value proposition model has not been developed</v>
      </c>
      <c r="E44" s="62"/>
      <c r="F44" s="62"/>
      <c r="G44" s="62"/>
      <c r="H44" s="62"/>
      <c r="I44" s="62"/>
      <c r="J44" s="19"/>
      <c r="K44" s="20"/>
      <c r="L44" s="21"/>
      <c r="M44" s="21"/>
      <c r="N44" s="21"/>
      <c r="O44" s="21"/>
      <c r="P44" s="21"/>
      <c r="Q44" s="21"/>
      <c r="R44" s="1"/>
      <c r="S44" s="1"/>
      <c r="T44" s="1"/>
      <c r="U44" s="1"/>
      <c r="V44" s="1"/>
      <c r="W44" s="1"/>
      <c r="X44" s="1"/>
      <c r="Y44" s="1"/>
    </row>
    <row r="45" spans="1:48" ht="28.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2:48">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2:48">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2:48">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2:48">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2:48">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2:48">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2:48">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2:48">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2:48">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2:48">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2:48">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2:48">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2:48">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2:48">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2:48">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2:48">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2:48">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2:48">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2:48">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2:48">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2:48">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2:48">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2:48">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2:48">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2:48">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2:48">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sheetData>
  <sheetProtection algorithmName="SHA-512" hashValue="hcZIfaIFJ10dhtWip9tE1oedi8q1tdJxbTeQI8/KvCNHT/hBuIyLnMMQ+EpbTwSZZABPS5RTjlP6CCYfoKGG/Q==" saltValue="npOHRSKe/MZisOymBM69GQ==" spinCount="100000" sheet="1" objects="1" scenarios="1"/>
  <mergeCells count="29">
    <mergeCell ref="P22:Q22"/>
    <mergeCell ref="D41:I41"/>
    <mergeCell ref="D42:I42"/>
    <mergeCell ref="B44:C44"/>
    <mergeCell ref="D44:I44"/>
    <mergeCell ref="D40:I40"/>
    <mergeCell ref="B28:C28"/>
    <mergeCell ref="D28:I28"/>
    <mergeCell ref="B30:I30"/>
    <mergeCell ref="D31:I31"/>
    <mergeCell ref="D32:I32"/>
    <mergeCell ref="D33:I33"/>
    <mergeCell ref="D34:I34"/>
    <mergeCell ref="D35:I35"/>
    <mergeCell ref="B37:C37"/>
    <mergeCell ref="D37:I37"/>
    <mergeCell ref="B39:I39"/>
    <mergeCell ref="D36:I36"/>
    <mergeCell ref="N22:O22"/>
    <mergeCell ref="D23:I23"/>
    <mergeCell ref="D24:I24"/>
    <mergeCell ref="D25:I25"/>
    <mergeCell ref="D26:I26"/>
    <mergeCell ref="D22:I22"/>
    <mergeCell ref="B5:L5"/>
    <mergeCell ref="B8:H8"/>
    <mergeCell ref="B10:H10"/>
    <mergeCell ref="B12:I12"/>
    <mergeCell ref="B21:I21"/>
  </mergeCells>
  <pageMargins left="0.7" right="0.7" top="0.75" bottom="0.75" header="0.3" footer="0.3"/>
  <headerFooter>
    <oddHeader>&amp;C&amp;"Calibri"&amp;10&amp;KFF0000 OFFICIAL&amp;1#_x000D_</oddHeader>
    <oddFooter>&amp;C_x000D_&amp;1#&amp;"Calibri"&amp;10&amp;KFF0000 OFFICIAL</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Group Box 1">
              <controlPr locked="0" defaultSize="0" autoFill="0" autoPict="0">
                <anchor moveWithCells="1">
                  <from>
                    <xdr:col>1</xdr:col>
                    <xdr:colOff>0</xdr:colOff>
                    <xdr:row>21</xdr:row>
                    <xdr:rowOff>0</xdr:rowOff>
                  </from>
                  <to>
                    <xdr:col>2</xdr:col>
                    <xdr:colOff>10886</xdr:colOff>
                    <xdr:row>30</xdr:row>
                    <xdr:rowOff>152400</xdr:rowOff>
                  </to>
                </anchor>
              </controlPr>
            </control>
          </mc:Choice>
        </mc:AlternateContent>
        <mc:AlternateContent xmlns:mc="http://schemas.openxmlformats.org/markup-compatibility/2006">
          <mc:Choice Requires="x14">
            <control shapeId="1026" r:id="rId4" name="Option Button 2">
              <controlPr defaultSize="0" autoFill="0" autoLine="0" autoPict="0">
                <anchor moveWithCells="1">
                  <from>
                    <xdr:col>1</xdr:col>
                    <xdr:colOff>141514</xdr:colOff>
                    <xdr:row>21</xdr:row>
                    <xdr:rowOff>81643</xdr:rowOff>
                  </from>
                  <to>
                    <xdr:col>1</xdr:col>
                    <xdr:colOff>446314</xdr:colOff>
                    <xdr:row>22</xdr:row>
                    <xdr:rowOff>125186</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xdr:col>
                    <xdr:colOff>141514</xdr:colOff>
                    <xdr:row>22</xdr:row>
                    <xdr:rowOff>76200</xdr:rowOff>
                  </from>
                  <to>
                    <xdr:col>1</xdr:col>
                    <xdr:colOff>446314</xdr:colOff>
                    <xdr:row>23</xdr:row>
                    <xdr:rowOff>103414</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xdr:col>
                    <xdr:colOff>141514</xdr:colOff>
                    <xdr:row>23</xdr:row>
                    <xdr:rowOff>76200</xdr:rowOff>
                  </from>
                  <to>
                    <xdr:col>1</xdr:col>
                    <xdr:colOff>446314</xdr:colOff>
                    <xdr:row>24</xdr:row>
                    <xdr:rowOff>103414</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1</xdr:col>
                    <xdr:colOff>141514</xdr:colOff>
                    <xdr:row>24</xdr:row>
                    <xdr:rowOff>70757</xdr:rowOff>
                  </from>
                  <to>
                    <xdr:col>1</xdr:col>
                    <xdr:colOff>446314</xdr:colOff>
                    <xdr:row>25</xdr:row>
                    <xdr:rowOff>114300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1</xdr:col>
                    <xdr:colOff>146957</xdr:colOff>
                    <xdr:row>25</xdr:row>
                    <xdr:rowOff>70757</xdr:rowOff>
                  </from>
                  <to>
                    <xdr:col>1</xdr:col>
                    <xdr:colOff>446314</xdr:colOff>
                    <xdr:row>26</xdr:row>
                    <xdr:rowOff>114300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1</xdr:col>
                    <xdr:colOff>114300</xdr:colOff>
                    <xdr:row>30</xdr:row>
                    <xdr:rowOff>81643</xdr:rowOff>
                  </from>
                  <to>
                    <xdr:col>1</xdr:col>
                    <xdr:colOff>419100</xdr:colOff>
                    <xdr:row>31</xdr:row>
                    <xdr:rowOff>125186</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1</xdr:col>
                    <xdr:colOff>114300</xdr:colOff>
                    <xdr:row>31</xdr:row>
                    <xdr:rowOff>76200</xdr:rowOff>
                  </from>
                  <to>
                    <xdr:col>1</xdr:col>
                    <xdr:colOff>419100</xdr:colOff>
                    <xdr:row>32</xdr:row>
                    <xdr:rowOff>103414</xdr:rowOff>
                  </to>
                </anchor>
              </controlPr>
            </control>
          </mc:Choice>
        </mc:AlternateContent>
        <mc:AlternateContent xmlns:mc="http://schemas.openxmlformats.org/markup-compatibility/2006">
          <mc:Choice Requires="x14">
            <control shapeId="1033" r:id="rId11" name="Option Button 9">
              <controlPr defaultSize="0" autoFill="0" autoLine="0" autoPict="0">
                <anchor moveWithCells="1">
                  <from>
                    <xdr:col>1</xdr:col>
                    <xdr:colOff>114300</xdr:colOff>
                    <xdr:row>32</xdr:row>
                    <xdr:rowOff>76200</xdr:rowOff>
                  </from>
                  <to>
                    <xdr:col>1</xdr:col>
                    <xdr:colOff>419100</xdr:colOff>
                    <xdr:row>33</xdr:row>
                    <xdr:rowOff>103414</xdr:rowOff>
                  </to>
                </anchor>
              </controlPr>
            </control>
          </mc:Choice>
        </mc:AlternateContent>
        <mc:AlternateContent xmlns:mc="http://schemas.openxmlformats.org/markup-compatibility/2006">
          <mc:Choice Requires="x14">
            <control shapeId="1034" r:id="rId12" name="Option Button 10">
              <controlPr defaultSize="0" autoFill="0" autoLine="0" autoPict="0">
                <anchor moveWithCells="1">
                  <from>
                    <xdr:col>1</xdr:col>
                    <xdr:colOff>114300</xdr:colOff>
                    <xdr:row>33</xdr:row>
                    <xdr:rowOff>70757</xdr:rowOff>
                  </from>
                  <to>
                    <xdr:col>1</xdr:col>
                    <xdr:colOff>419100</xdr:colOff>
                    <xdr:row>34</xdr:row>
                    <xdr:rowOff>114300</xdr:rowOff>
                  </to>
                </anchor>
              </controlPr>
            </control>
          </mc:Choice>
        </mc:AlternateContent>
        <mc:AlternateContent xmlns:mc="http://schemas.openxmlformats.org/markup-compatibility/2006">
          <mc:Choice Requires="x14">
            <control shapeId="1035" r:id="rId13" name="Option Button 11">
              <controlPr defaultSize="0" autoFill="0" autoLine="0" autoPict="0">
                <anchor moveWithCells="1">
                  <from>
                    <xdr:col>1</xdr:col>
                    <xdr:colOff>119743</xdr:colOff>
                    <xdr:row>34</xdr:row>
                    <xdr:rowOff>70757</xdr:rowOff>
                  </from>
                  <to>
                    <xdr:col>1</xdr:col>
                    <xdr:colOff>429986</xdr:colOff>
                    <xdr:row>35</xdr:row>
                    <xdr:rowOff>114300</xdr:rowOff>
                  </to>
                </anchor>
              </controlPr>
            </control>
          </mc:Choice>
        </mc:AlternateContent>
        <mc:AlternateContent xmlns:mc="http://schemas.openxmlformats.org/markup-compatibility/2006">
          <mc:Choice Requires="x14">
            <control shapeId="1036" r:id="rId14" name="Group Box 12">
              <controlPr defaultSize="0" autoFill="0" autoPict="0">
                <anchor moveWithCells="1">
                  <from>
                    <xdr:col>1</xdr:col>
                    <xdr:colOff>0</xdr:colOff>
                    <xdr:row>30</xdr:row>
                    <xdr:rowOff>0</xdr:rowOff>
                  </from>
                  <to>
                    <xdr:col>2</xdr:col>
                    <xdr:colOff>10886</xdr:colOff>
                    <xdr:row>38</xdr:row>
                    <xdr:rowOff>10886</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22</xdr:col>
                    <xdr:colOff>375557</xdr:colOff>
                    <xdr:row>136</xdr:row>
                    <xdr:rowOff>141514</xdr:rowOff>
                  </from>
                  <to>
                    <xdr:col>23</xdr:col>
                    <xdr:colOff>27214</xdr:colOff>
                    <xdr:row>139</xdr:row>
                    <xdr:rowOff>0</xdr:rowOff>
                  </to>
                </anchor>
              </controlPr>
            </control>
          </mc:Choice>
        </mc:AlternateContent>
        <mc:AlternateContent xmlns:mc="http://schemas.openxmlformats.org/markup-compatibility/2006">
          <mc:Choice Requires="x14">
            <control shapeId="1038" r:id="rId16" name="Option Button 14">
              <controlPr defaultSize="0" autoFill="0" autoLine="0" autoPict="0">
                <anchor moveWithCells="1">
                  <from>
                    <xdr:col>1</xdr:col>
                    <xdr:colOff>136071</xdr:colOff>
                    <xdr:row>39</xdr:row>
                    <xdr:rowOff>190500</xdr:rowOff>
                  </from>
                  <to>
                    <xdr:col>1</xdr:col>
                    <xdr:colOff>440871</xdr:colOff>
                    <xdr:row>41</xdr:row>
                    <xdr:rowOff>21771</xdr:rowOff>
                  </to>
                </anchor>
              </controlPr>
            </control>
          </mc:Choice>
        </mc:AlternateContent>
        <mc:AlternateContent xmlns:mc="http://schemas.openxmlformats.org/markup-compatibility/2006">
          <mc:Choice Requires="x14">
            <control shapeId="1039" r:id="rId17" name="Option Button 15">
              <controlPr defaultSize="0" autoFill="0" autoLine="0" autoPict="0">
                <anchor moveWithCells="1">
                  <from>
                    <xdr:col>38</xdr:col>
                    <xdr:colOff>234043</xdr:colOff>
                    <xdr:row>130</xdr:row>
                    <xdr:rowOff>114300</xdr:rowOff>
                  </from>
                  <to>
                    <xdr:col>38</xdr:col>
                    <xdr:colOff>544286</xdr:colOff>
                    <xdr:row>132</xdr:row>
                    <xdr:rowOff>136071</xdr:rowOff>
                  </to>
                </anchor>
              </controlPr>
            </control>
          </mc:Choice>
        </mc:AlternateContent>
        <mc:AlternateContent xmlns:mc="http://schemas.openxmlformats.org/markup-compatibility/2006">
          <mc:Choice Requires="x14">
            <control shapeId="1040" r:id="rId18" name="Option Button 16">
              <controlPr defaultSize="0" autoFill="0" autoLine="0" autoPict="0">
                <anchor moveWithCells="1">
                  <from>
                    <xdr:col>1</xdr:col>
                    <xdr:colOff>141514</xdr:colOff>
                    <xdr:row>40</xdr:row>
                    <xdr:rowOff>353786</xdr:rowOff>
                  </from>
                  <to>
                    <xdr:col>1</xdr:col>
                    <xdr:colOff>446314</xdr:colOff>
                    <xdr:row>42</xdr:row>
                    <xdr:rowOff>38100</xdr:rowOff>
                  </to>
                </anchor>
              </controlPr>
            </control>
          </mc:Choice>
        </mc:AlternateContent>
        <mc:AlternateContent xmlns:mc="http://schemas.openxmlformats.org/markup-compatibility/2006">
          <mc:Choice Requires="x14">
            <control shapeId="1041" r:id="rId19" name="Option Button 17">
              <controlPr defaultSize="0" autoFill="0" autoLine="0" autoPict="0">
                <anchor moveWithCells="1">
                  <from>
                    <xdr:col>20</xdr:col>
                    <xdr:colOff>125186</xdr:colOff>
                    <xdr:row>136</xdr:row>
                    <xdr:rowOff>81643</xdr:rowOff>
                  </from>
                  <to>
                    <xdr:col>20</xdr:col>
                    <xdr:colOff>429986</xdr:colOff>
                    <xdr:row>138</xdr:row>
                    <xdr:rowOff>125186</xdr:rowOff>
                  </to>
                </anchor>
              </controlPr>
            </control>
          </mc:Choice>
        </mc:AlternateContent>
        <mc:AlternateContent xmlns:mc="http://schemas.openxmlformats.org/markup-compatibility/2006">
          <mc:Choice Requires="x14">
            <control shapeId="1042" r:id="rId20" name="Group Box 18">
              <controlPr defaultSize="0" autoFill="0" autoPict="0">
                <anchor moveWithCells="1">
                  <from>
                    <xdr:col>1</xdr:col>
                    <xdr:colOff>0</xdr:colOff>
                    <xdr:row>39</xdr:row>
                    <xdr:rowOff>0</xdr:rowOff>
                  </from>
                  <to>
                    <xdr:col>2</xdr:col>
                    <xdr:colOff>10886</xdr:colOff>
                    <xdr:row>44</xdr:row>
                    <xdr:rowOff>10886</xdr:rowOff>
                  </to>
                </anchor>
              </controlPr>
            </control>
          </mc:Choice>
        </mc:AlternateContent>
        <mc:AlternateContent xmlns:mc="http://schemas.openxmlformats.org/markup-compatibility/2006">
          <mc:Choice Requires="x14">
            <control shapeId="1043" r:id="rId21" name="Option Button 19">
              <controlPr defaultSize="0" autoFill="0" autoLine="0" autoPict="0">
                <anchor moveWithCells="1">
                  <from>
                    <xdr:col>0</xdr:col>
                    <xdr:colOff>152400</xdr:colOff>
                    <xdr:row>141</xdr:row>
                    <xdr:rowOff>97971</xdr:rowOff>
                  </from>
                  <to>
                    <xdr:col>1</xdr:col>
                    <xdr:colOff>141514</xdr:colOff>
                    <xdr:row>143</xdr:row>
                    <xdr:rowOff>130629</xdr:rowOff>
                  </to>
                </anchor>
              </controlPr>
            </control>
          </mc:Choice>
        </mc:AlternateContent>
        <mc:AlternateContent xmlns:mc="http://schemas.openxmlformats.org/markup-compatibility/2006">
          <mc:Choice Requires="x14">
            <control shapeId="1044" r:id="rId22" name="Option Button 20">
              <controlPr defaultSize="0" autoFill="0" autoLine="0" autoPict="0">
                <anchor moveWithCells="1">
                  <from>
                    <xdr:col>0</xdr:col>
                    <xdr:colOff>76200</xdr:colOff>
                    <xdr:row>138</xdr:row>
                    <xdr:rowOff>114300</xdr:rowOff>
                  </from>
                  <to>
                    <xdr:col>1</xdr:col>
                    <xdr:colOff>65314</xdr:colOff>
                    <xdr:row>140</xdr:row>
                    <xdr:rowOff>141514</xdr:rowOff>
                  </to>
                </anchor>
              </controlPr>
            </control>
          </mc:Choice>
        </mc:AlternateContent>
        <mc:AlternateContent xmlns:mc="http://schemas.openxmlformats.org/markup-compatibility/2006">
          <mc:Choice Requires="x14">
            <control shapeId="1047" r:id="rId23" name="Option Button 23">
              <controlPr defaultSize="0" autoFill="0" autoLine="0" autoPict="0">
                <anchor moveWithCells="1">
                  <from>
                    <xdr:col>0</xdr:col>
                    <xdr:colOff>152400</xdr:colOff>
                    <xdr:row>138</xdr:row>
                    <xdr:rowOff>125186</xdr:rowOff>
                  </from>
                  <to>
                    <xdr:col>1</xdr:col>
                    <xdr:colOff>141514</xdr:colOff>
                    <xdr:row>140</xdr:row>
                    <xdr:rowOff>168729</xdr:rowOff>
                  </to>
                </anchor>
              </controlPr>
            </control>
          </mc:Choice>
        </mc:AlternateContent>
        <mc:AlternateContent xmlns:mc="http://schemas.openxmlformats.org/markup-compatibility/2006">
          <mc:Choice Requires="x14">
            <control shapeId="1050" r:id="rId24" name="Option Button 26">
              <controlPr defaultSize="0" autoFill="0" autoLine="0" autoPict="0">
                <anchor moveWithCells="1">
                  <from>
                    <xdr:col>0</xdr:col>
                    <xdr:colOff>136071</xdr:colOff>
                    <xdr:row>138</xdr:row>
                    <xdr:rowOff>163286</xdr:rowOff>
                  </from>
                  <to>
                    <xdr:col>1</xdr:col>
                    <xdr:colOff>125186</xdr:colOff>
                    <xdr:row>141</xdr:row>
                    <xdr:rowOff>16329</xdr:rowOff>
                  </to>
                </anchor>
              </controlPr>
            </control>
          </mc:Choice>
        </mc:AlternateContent>
        <mc:AlternateContent xmlns:mc="http://schemas.openxmlformats.org/markup-compatibility/2006">
          <mc:Choice Requires="x14">
            <control shapeId="1051" r:id="rId25" name="Option Button 27">
              <controlPr defaultSize="0" autoFill="0" autoLine="0" autoPict="0">
                <anchor moveWithCells="1">
                  <from>
                    <xdr:col>1</xdr:col>
                    <xdr:colOff>141514</xdr:colOff>
                    <xdr:row>138</xdr:row>
                    <xdr:rowOff>163286</xdr:rowOff>
                  </from>
                  <to>
                    <xdr:col>1</xdr:col>
                    <xdr:colOff>446314</xdr:colOff>
                    <xdr:row>141</xdr:row>
                    <xdr:rowOff>10886</xdr:rowOff>
                  </to>
                </anchor>
              </controlPr>
            </control>
          </mc:Choice>
        </mc:AlternateContent>
        <mc:AlternateContent xmlns:mc="http://schemas.openxmlformats.org/markup-compatibility/2006">
          <mc:Choice Requires="x14">
            <control shapeId="1052" r:id="rId26" name="Option Button 28">
              <controlPr defaultSize="0" autoFill="0" autoLine="0" autoPict="0">
                <anchor moveWithCells="1">
                  <from>
                    <xdr:col>0</xdr:col>
                    <xdr:colOff>65314</xdr:colOff>
                    <xdr:row>140</xdr:row>
                    <xdr:rowOff>174171</xdr:rowOff>
                  </from>
                  <to>
                    <xdr:col>1</xdr:col>
                    <xdr:colOff>59871</xdr:colOff>
                    <xdr:row>143</xdr:row>
                    <xdr:rowOff>21771</xdr:rowOff>
                  </to>
                </anchor>
              </controlPr>
            </control>
          </mc:Choice>
        </mc:AlternateContent>
        <mc:AlternateContent xmlns:mc="http://schemas.openxmlformats.org/markup-compatibility/2006">
          <mc:Choice Requires="x14">
            <control shapeId="1053" r:id="rId27" name="Option Button 29">
              <controlPr defaultSize="0" autoFill="0" autoLine="0" autoPict="0">
                <anchor moveWithCells="1">
                  <from>
                    <xdr:col>0</xdr:col>
                    <xdr:colOff>152400</xdr:colOff>
                    <xdr:row>139</xdr:row>
                    <xdr:rowOff>174171</xdr:rowOff>
                  </from>
                  <to>
                    <xdr:col>1</xdr:col>
                    <xdr:colOff>141514</xdr:colOff>
                    <xdr:row>142</xdr:row>
                    <xdr:rowOff>38100</xdr:rowOff>
                  </to>
                </anchor>
              </controlPr>
            </control>
          </mc:Choice>
        </mc:AlternateContent>
        <mc:AlternateContent xmlns:mc="http://schemas.openxmlformats.org/markup-compatibility/2006">
          <mc:Choice Requires="x14">
            <control shapeId="1054" r:id="rId28" name="Option Button 30">
              <controlPr defaultSize="0" autoFill="0" autoLine="0" autoPict="0">
                <anchor moveWithCells="1">
                  <from>
                    <xdr:col>0</xdr:col>
                    <xdr:colOff>103414</xdr:colOff>
                    <xdr:row>139</xdr:row>
                    <xdr:rowOff>59871</xdr:rowOff>
                  </from>
                  <to>
                    <xdr:col>1</xdr:col>
                    <xdr:colOff>97971</xdr:colOff>
                    <xdr:row>141</xdr:row>
                    <xdr:rowOff>103414</xdr:rowOff>
                  </to>
                </anchor>
              </controlPr>
            </control>
          </mc:Choice>
        </mc:AlternateContent>
        <mc:AlternateContent xmlns:mc="http://schemas.openxmlformats.org/markup-compatibility/2006">
          <mc:Choice Requires="x14">
            <control shapeId="1055" r:id="rId29" name="Option Button 31">
              <controlPr defaultSize="0" autoFill="0" autoLine="0" autoPict="0">
                <anchor moveWithCells="1">
                  <from>
                    <xdr:col>0</xdr:col>
                    <xdr:colOff>288471</xdr:colOff>
                    <xdr:row>139</xdr:row>
                    <xdr:rowOff>27214</xdr:rowOff>
                  </from>
                  <to>
                    <xdr:col>1</xdr:col>
                    <xdr:colOff>277586</xdr:colOff>
                    <xdr:row>141</xdr:row>
                    <xdr:rowOff>65314</xdr:rowOff>
                  </to>
                </anchor>
              </controlPr>
            </control>
          </mc:Choice>
        </mc:AlternateContent>
        <mc:AlternateContent xmlns:mc="http://schemas.openxmlformats.org/markup-compatibility/2006">
          <mc:Choice Requires="x14">
            <control shapeId="1056" r:id="rId30" name="Option Button 32">
              <controlPr defaultSize="0" autoFill="0" autoLine="0" autoPict="0">
                <anchor moveWithCells="1">
                  <from>
                    <xdr:col>0</xdr:col>
                    <xdr:colOff>239486</xdr:colOff>
                    <xdr:row>140</xdr:row>
                    <xdr:rowOff>141514</xdr:rowOff>
                  </from>
                  <to>
                    <xdr:col>1</xdr:col>
                    <xdr:colOff>228600</xdr:colOff>
                    <xdr:row>143</xdr:row>
                    <xdr:rowOff>0</xdr:rowOff>
                  </to>
                </anchor>
              </controlPr>
            </control>
          </mc:Choice>
        </mc:AlternateContent>
        <mc:AlternateContent xmlns:mc="http://schemas.openxmlformats.org/markup-compatibility/2006">
          <mc:Choice Requires="x14">
            <control shapeId="1058" r:id="rId31" name="Option Button 34">
              <controlPr defaultSize="0" autoFill="0" autoLine="0" autoPict="0">
                <anchor moveWithCells="1">
                  <from>
                    <xdr:col>1</xdr:col>
                    <xdr:colOff>103414</xdr:colOff>
                    <xdr:row>140</xdr:row>
                    <xdr:rowOff>152400</xdr:rowOff>
                  </from>
                  <to>
                    <xdr:col>1</xdr:col>
                    <xdr:colOff>408214</xdr:colOff>
                    <xdr:row>143</xdr:row>
                    <xdr:rowOff>0</xdr:rowOff>
                  </to>
                </anchor>
              </controlPr>
            </control>
          </mc:Choice>
        </mc:AlternateContent>
        <mc:AlternateContent xmlns:mc="http://schemas.openxmlformats.org/markup-compatibility/2006">
          <mc:Choice Requires="x14">
            <control shapeId="1059" r:id="rId32" name="Option Button 35">
              <controlPr defaultSize="0" autoFill="0" autoLine="0" autoPict="0">
                <anchor moveWithCells="1">
                  <from>
                    <xdr:col>0</xdr:col>
                    <xdr:colOff>239486</xdr:colOff>
                    <xdr:row>140</xdr:row>
                    <xdr:rowOff>87086</xdr:rowOff>
                  </from>
                  <to>
                    <xdr:col>1</xdr:col>
                    <xdr:colOff>228600</xdr:colOff>
                    <xdr:row>142</xdr:row>
                    <xdr:rowOff>125186</xdr:rowOff>
                  </to>
                </anchor>
              </controlPr>
            </control>
          </mc:Choice>
        </mc:AlternateContent>
        <mc:AlternateContent xmlns:mc="http://schemas.openxmlformats.org/markup-compatibility/2006">
          <mc:Choice Requires="x14">
            <control shapeId="1061" r:id="rId33" name="Option Button 37">
              <controlPr defaultSize="0" autoFill="0" autoLine="0" autoPict="0">
                <anchor moveWithCells="1">
                  <from>
                    <xdr:col>0</xdr:col>
                    <xdr:colOff>136071</xdr:colOff>
                    <xdr:row>141</xdr:row>
                    <xdr:rowOff>76200</xdr:rowOff>
                  </from>
                  <to>
                    <xdr:col>1</xdr:col>
                    <xdr:colOff>125186</xdr:colOff>
                    <xdr:row>143</xdr:row>
                    <xdr:rowOff>103414</xdr:rowOff>
                  </to>
                </anchor>
              </controlPr>
            </control>
          </mc:Choice>
        </mc:AlternateContent>
        <mc:AlternateContent xmlns:mc="http://schemas.openxmlformats.org/markup-compatibility/2006">
          <mc:Choice Requires="x14">
            <control shapeId="1062" r:id="rId34" name="Option Button 38">
              <controlPr defaultSize="0" autoFill="0" autoLine="0" autoPict="0">
                <anchor moveWithCells="1">
                  <from>
                    <xdr:col>1</xdr:col>
                    <xdr:colOff>326571</xdr:colOff>
                    <xdr:row>140</xdr:row>
                    <xdr:rowOff>174171</xdr:rowOff>
                  </from>
                  <to>
                    <xdr:col>2</xdr:col>
                    <xdr:colOff>65314</xdr:colOff>
                    <xdr:row>143</xdr:row>
                    <xdr:rowOff>0</xdr:rowOff>
                  </to>
                </anchor>
              </controlPr>
            </control>
          </mc:Choice>
        </mc:AlternateContent>
        <mc:AlternateContent xmlns:mc="http://schemas.openxmlformats.org/markup-compatibility/2006">
          <mc:Choice Requires="x14">
            <control shapeId="1063" r:id="rId35" name="Option Button 39">
              <controlPr defaultSize="0" autoFill="0" autoLine="0" autoPict="0">
                <anchor moveWithCells="1">
                  <from>
                    <xdr:col>0</xdr:col>
                    <xdr:colOff>125186</xdr:colOff>
                    <xdr:row>137</xdr:row>
                    <xdr:rowOff>48986</xdr:rowOff>
                  </from>
                  <to>
                    <xdr:col>1</xdr:col>
                    <xdr:colOff>114300</xdr:colOff>
                    <xdr:row>139</xdr:row>
                    <xdr:rowOff>65314</xdr:rowOff>
                  </to>
                </anchor>
              </controlPr>
            </control>
          </mc:Choice>
        </mc:AlternateContent>
        <mc:AlternateContent xmlns:mc="http://schemas.openxmlformats.org/markup-compatibility/2006">
          <mc:Choice Requires="x14">
            <control shapeId="1064" r:id="rId36" name="Option Button 40">
              <controlPr defaultSize="0" autoFill="0" autoLine="0" autoPict="0">
                <anchor moveWithCells="1">
                  <from>
                    <xdr:col>32</xdr:col>
                    <xdr:colOff>114300</xdr:colOff>
                    <xdr:row>130</xdr:row>
                    <xdr:rowOff>0</xdr:rowOff>
                  </from>
                  <to>
                    <xdr:col>32</xdr:col>
                    <xdr:colOff>419100</xdr:colOff>
                    <xdr:row>132</xdr:row>
                    <xdr:rowOff>38100</xdr:rowOff>
                  </to>
                </anchor>
              </controlPr>
            </control>
          </mc:Choice>
        </mc:AlternateContent>
        <mc:AlternateContent xmlns:mc="http://schemas.openxmlformats.org/markup-compatibility/2006">
          <mc:Choice Requires="x14">
            <control shapeId="1065" r:id="rId37" name="Option Button 41">
              <controlPr defaultSize="0" autoFill="0" autoLine="0" autoPict="0">
                <anchor moveWithCells="1">
                  <from>
                    <xdr:col>35</xdr:col>
                    <xdr:colOff>478971</xdr:colOff>
                    <xdr:row>131</xdr:row>
                    <xdr:rowOff>65314</xdr:rowOff>
                  </from>
                  <to>
                    <xdr:col>36</xdr:col>
                    <xdr:colOff>136071</xdr:colOff>
                    <xdr:row>133</xdr:row>
                    <xdr:rowOff>103414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510CE-5236-4114-BD01-01E9B41AF64D}">
  <dimension ref="B5:M25"/>
  <sheetViews>
    <sheetView workbookViewId="0">
      <selection activeCell="O23" sqref="O23"/>
    </sheetView>
  </sheetViews>
  <sheetFormatPr defaultColWidth="9.140625" defaultRowHeight="14.1"/>
  <cols>
    <col min="1" max="1" width="4.42578125" style="4" customWidth="1"/>
    <col min="2" max="2" width="8" style="4" customWidth="1"/>
    <col min="3" max="11" width="4.5703125" style="4" customWidth="1"/>
    <col min="12" max="12" width="60.140625" style="4" customWidth="1"/>
    <col min="13" max="13" width="2.42578125" style="4" customWidth="1"/>
    <col min="14" max="14" width="4.42578125" style="4" customWidth="1"/>
    <col min="15" max="16384" width="9.140625" style="4"/>
  </cols>
  <sheetData>
    <row r="5" spans="2:13" ht="20.65">
      <c r="B5" s="72" t="s">
        <v>37</v>
      </c>
      <c r="C5" s="85"/>
      <c r="D5" s="85"/>
      <c r="E5" s="85"/>
      <c r="F5" s="85"/>
      <c r="G5" s="85"/>
      <c r="H5" s="85"/>
      <c r="I5" s="85"/>
      <c r="J5" s="85"/>
      <c r="K5" s="85"/>
      <c r="L5" s="85"/>
    </row>
    <row r="7" spans="2:13" ht="15" customHeight="1">
      <c r="B7" s="73" t="s">
        <v>4</v>
      </c>
      <c r="C7" s="74"/>
      <c r="D7" s="74"/>
      <c r="E7" s="74"/>
      <c r="F7" s="74"/>
      <c r="G7" s="74"/>
      <c r="H7" s="74"/>
      <c r="I7" s="74"/>
      <c r="J7" s="74"/>
      <c r="K7" s="74"/>
      <c r="L7" s="74"/>
      <c r="M7" s="75"/>
    </row>
    <row r="8" spans="2:13">
      <c r="B8" s="26"/>
      <c r="C8" s="27"/>
      <c r="D8" s="27"/>
      <c r="E8" s="27"/>
      <c r="F8" s="27"/>
      <c r="G8" s="27"/>
      <c r="H8" s="27"/>
      <c r="I8" s="27"/>
      <c r="J8" s="27"/>
      <c r="K8" s="27"/>
      <c r="L8" s="27"/>
      <c r="M8" s="28"/>
    </row>
    <row r="9" spans="2:13" ht="15" customHeight="1">
      <c r="B9" s="29" t="s">
        <v>38</v>
      </c>
      <c r="L9" s="30">
        <f>'Instruction &amp; Tool'!H14</f>
        <v>0</v>
      </c>
      <c r="M9" s="31"/>
    </row>
    <row r="10" spans="2:13">
      <c r="B10" s="32"/>
      <c r="L10" s="25"/>
      <c r="M10" s="33"/>
    </row>
    <row r="11" spans="2:13">
      <c r="B11" s="29" t="s">
        <v>39</v>
      </c>
      <c r="L11" s="30">
        <f>'Instruction &amp; Tool'!H16</f>
        <v>0</v>
      </c>
      <c r="M11" s="31"/>
    </row>
    <row r="12" spans="2:13">
      <c r="B12" s="32"/>
      <c r="L12" s="25"/>
      <c r="M12" s="33"/>
    </row>
    <row r="13" spans="2:13" ht="45" customHeight="1">
      <c r="B13" s="29" t="s">
        <v>40</v>
      </c>
      <c r="L13" s="30">
        <f>'Instruction &amp; Tool'!H18</f>
        <v>0</v>
      </c>
      <c r="M13" s="31"/>
    </row>
    <row r="14" spans="2:13">
      <c r="B14" s="34"/>
      <c r="C14" s="35"/>
      <c r="D14" s="35"/>
      <c r="E14" s="35"/>
      <c r="F14" s="35"/>
      <c r="G14" s="35"/>
      <c r="H14" s="35"/>
      <c r="I14" s="35"/>
      <c r="J14" s="35"/>
      <c r="K14" s="35"/>
      <c r="L14" s="36"/>
      <c r="M14" s="37"/>
    </row>
    <row r="15" spans="2:13">
      <c r="L15" s="25"/>
      <c r="M15" s="25"/>
    </row>
    <row r="16" spans="2:13" ht="14.65" thickBot="1"/>
    <row r="17" spans="2:13" ht="21" thickBot="1">
      <c r="B17" s="38" t="s">
        <v>41</v>
      </c>
      <c r="C17" s="39"/>
      <c r="D17" s="39"/>
      <c r="K17" s="40">
        <f>'Instruction &amp; Tool'!O34</f>
        <v>1</v>
      </c>
    </row>
    <row r="18" spans="2:13">
      <c r="B18" s="41"/>
      <c r="E18" s="42"/>
    </row>
    <row r="19" spans="2:13">
      <c r="B19" s="41"/>
      <c r="E19" s="42"/>
    </row>
    <row r="21" spans="2:13" ht="15" customHeight="1" thickBot="1">
      <c r="B21" s="76" t="s">
        <v>42</v>
      </c>
      <c r="C21" s="77"/>
      <c r="D21" s="77"/>
      <c r="E21" s="77"/>
      <c r="F21" s="77"/>
      <c r="G21" s="78" t="s">
        <v>21</v>
      </c>
      <c r="H21" s="78"/>
      <c r="I21" s="78"/>
      <c r="J21" s="78"/>
      <c r="K21" s="78"/>
      <c r="L21" s="79"/>
      <c r="M21" s="79"/>
    </row>
    <row r="22" spans="2:13" ht="30" customHeight="1">
      <c r="B22" s="80" t="s">
        <v>8</v>
      </c>
      <c r="C22" s="81"/>
      <c r="D22" s="81"/>
      <c r="E22" s="81"/>
      <c r="F22" s="81"/>
      <c r="G22" s="82" t="str">
        <f>'Instruction &amp; Tool'!D28</f>
        <v>Project work is beyond basic research and technology concept has been defined</v>
      </c>
      <c r="H22" s="82"/>
      <c r="I22" s="82"/>
      <c r="J22" s="82"/>
      <c r="K22" s="82"/>
      <c r="L22" s="81"/>
      <c r="M22" s="81"/>
    </row>
    <row r="23" spans="2:13" ht="30" customHeight="1">
      <c r="B23" s="70" t="s">
        <v>22</v>
      </c>
      <c r="C23" s="63"/>
      <c r="D23" s="63"/>
      <c r="E23" s="63"/>
      <c r="F23" s="63"/>
      <c r="G23" s="71" t="str">
        <f>'Instruction &amp; Tool'!D37</f>
        <v>Pilot scale product/system has not been tested in the intended application(s)</v>
      </c>
      <c r="H23" s="71"/>
      <c r="I23" s="71"/>
      <c r="J23" s="71"/>
      <c r="K23" s="71"/>
      <c r="L23" s="63"/>
      <c r="M23" s="63"/>
    </row>
    <row r="24" spans="2:13" ht="30" customHeight="1">
      <c r="B24" s="70" t="s">
        <v>33</v>
      </c>
      <c r="C24" s="63"/>
      <c r="D24" s="63"/>
      <c r="E24" s="63"/>
      <c r="F24" s="63"/>
      <c r="G24" s="71" t="str">
        <f>'Instruction &amp; Tool'!D44</f>
        <v>Comprenensive customer value proposition model has not been developed</v>
      </c>
      <c r="H24" s="71"/>
      <c r="I24" s="71"/>
      <c r="J24" s="71"/>
      <c r="K24" s="71"/>
      <c r="L24" s="63"/>
      <c r="M24" s="63"/>
    </row>
    <row r="25" spans="2:13" ht="30" customHeight="1"/>
  </sheetData>
  <mergeCells count="10">
    <mergeCell ref="B23:F23"/>
    <mergeCell ref="G23:M23"/>
    <mergeCell ref="B24:F24"/>
    <mergeCell ref="G24:M24"/>
    <mergeCell ref="B5:L5"/>
    <mergeCell ref="B7:M7"/>
    <mergeCell ref="B21:F21"/>
    <mergeCell ref="G21:M21"/>
    <mergeCell ref="B22:F22"/>
    <mergeCell ref="G22:M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8E46-243F-4651-8E99-F9B3C4E65560}">
  <dimension ref="B2:C4"/>
  <sheetViews>
    <sheetView workbookViewId="0">
      <selection sqref="A1:XFD1048576"/>
    </sheetView>
  </sheetViews>
  <sheetFormatPr defaultRowHeight="14.65"/>
  <cols>
    <col min="2" max="2" width="24.85546875" bestFit="1" customWidth="1"/>
  </cols>
  <sheetData>
    <row r="2" spans="2:3">
      <c r="B2" t="str">
        <f>'Instruction &amp; Tool'!B21</f>
        <v>Technology</v>
      </c>
      <c r="C2">
        <f>'Instruction &amp; Tool'!K21</f>
        <v>1</v>
      </c>
    </row>
    <row r="3" spans="2:3">
      <c r="B3" t="str">
        <f>'Instruction &amp; Tool'!B30</f>
        <v>Product Development</v>
      </c>
      <c r="C3">
        <f>'Instruction &amp; Tool'!K30</f>
        <v>1</v>
      </c>
    </row>
    <row r="4" spans="2:3">
      <c r="B4" t="str">
        <f>'Instruction &amp; Tool'!B39</f>
        <v>Product Definition/Design</v>
      </c>
      <c r="C4">
        <f>'Instruction &amp; Tool'!K40</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6255-9878-465F-B0A9-267EF0904716}">
  <dimension ref="A1:E13"/>
  <sheetViews>
    <sheetView workbookViewId="0">
      <selection activeCell="E10" sqref="E10"/>
    </sheetView>
  </sheetViews>
  <sheetFormatPr defaultRowHeight="14.65"/>
  <cols>
    <col min="2" max="2" width="22.85546875" customWidth="1"/>
    <col min="4" max="4" width="45.42578125" customWidth="1"/>
    <col min="5" max="5" width="144.7109375" customWidth="1"/>
  </cols>
  <sheetData>
    <row r="1" spans="1:5">
      <c r="A1" s="51" t="s">
        <v>43</v>
      </c>
    </row>
    <row r="2" spans="1:5">
      <c r="A2" s="51"/>
    </row>
    <row r="3" spans="1:5" ht="29.1">
      <c r="B3" s="46" t="s">
        <v>44</v>
      </c>
      <c r="C3" s="43" t="s">
        <v>45</v>
      </c>
      <c r="D3" s="43" t="s">
        <v>46</v>
      </c>
      <c r="E3" s="43" t="s">
        <v>47</v>
      </c>
    </row>
    <row r="4" spans="1:5" ht="29.1">
      <c r="B4" t="s">
        <v>48</v>
      </c>
      <c r="C4" s="43">
        <v>1</v>
      </c>
      <c r="D4" s="43" t="s">
        <v>49</v>
      </c>
      <c r="E4" s="46" t="s">
        <v>50</v>
      </c>
    </row>
    <row r="5" spans="1:5" ht="58.35">
      <c r="B5" s="47"/>
      <c r="C5" s="43">
        <v>2</v>
      </c>
      <c r="D5" s="43" t="s">
        <v>51</v>
      </c>
      <c r="E5" s="46" t="s">
        <v>52</v>
      </c>
    </row>
    <row r="6" spans="1:5" ht="72.95">
      <c r="B6" s="48" t="s">
        <v>53</v>
      </c>
      <c r="C6" s="43">
        <v>3</v>
      </c>
      <c r="D6" s="46" t="s">
        <v>54</v>
      </c>
      <c r="E6" s="46" t="s">
        <v>55</v>
      </c>
    </row>
    <row r="7" spans="1:5" ht="87.4">
      <c r="A7" s="47"/>
      <c r="B7" s="44" t="s">
        <v>56</v>
      </c>
      <c r="C7" s="43">
        <v>4</v>
      </c>
      <c r="D7" s="46" t="s">
        <v>57</v>
      </c>
      <c r="E7" s="46" t="s">
        <v>58</v>
      </c>
    </row>
    <row r="8" spans="1:5" ht="72.95">
      <c r="B8" s="50"/>
      <c r="C8" s="43">
        <v>5</v>
      </c>
      <c r="D8" s="46" t="s">
        <v>59</v>
      </c>
      <c r="E8" s="46" t="s">
        <v>60</v>
      </c>
    </row>
    <row r="9" spans="1:5" ht="102">
      <c r="B9" s="49" t="s">
        <v>61</v>
      </c>
      <c r="C9" s="43">
        <v>6</v>
      </c>
      <c r="D9" s="46" t="s">
        <v>62</v>
      </c>
      <c r="E9" s="46" t="s">
        <v>63</v>
      </c>
    </row>
    <row r="10" spans="1:5" ht="58.35">
      <c r="B10" s="83" t="s">
        <v>64</v>
      </c>
      <c r="C10" s="43">
        <v>7</v>
      </c>
      <c r="D10" s="46" t="s">
        <v>65</v>
      </c>
      <c r="E10" s="46" t="s">
        <v>66</v>
      </c>
    </row>
    <row r="11" spans="1:5" ht="43.7">
      <c r="B11" s="84"/>
      <c r="C11" s="43">
        <v>8</v>
      </c>
      <c r="D11" s="46" t="s">
        <v>67</v>
      </c>
      <c r="E11" s="46" t="s">
        <v>68</v>
      </c>
    </row>
    <row r="12" spans="1:5" ht="29.1">
      <c r="B12" s="43" t="s">
        <v>69</v>
      </c>
      <c r="C12" s="43">
        <v>9</v>
      </c>
      <c r="D12" s="46" t="s">
        <v>70</v>
      </c>
      <c r="E12" s="46" t="s">
        <v>71</v>
      </c>
    </row>
    <row r="13" spans="1:5">
      <c r="B13" s="45"/>
    </row>
  </sheetData>
  <mergeCells count="1">
    <mergeCell ref="B10:B11"/>
  </mergeCells>
  <hyperlinks>
    <hyperlink ref="A1" r:id="rId1" display="https://arena.gov.au/assets/2019/01/trl-guide.pdf" xr:uid="{B2FFDFBE-A9B2-4F9B-BACD-8082DB6B70CC}"/>
  </hyperlinks>
  <pageMargins left="0.7" right="0.7" top="0.75" bottom="0.75" header="0.3" footer="0.3"/>
  <pageSetup paperSize="9" orientation="portrait" horizontalDpi="300" verticalDpi="3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397622BCF66E4B8A2E04D84444B969" ma:contentTypeVersion="16" ma:contentTypeDescription="Create a new document." ma:contentTypeScope="" ma:versionID="59dbe5f75ac08c48f953e5376b25757c">
  <xsd:schema xmlns:xsd="http://www.w3.org/2001/XMLSchema" xmlns:xs="http://www.w3.org/2001/XMLSchema" xmlns:p="http://schemas.microsoft.com/office/2006/metadata/properties" xmlns:ns2="fb0a7723-80c4-4278-bc9a-4db5c15d6399" xmlns:ns3="cc90ca4d-df26-497b-938c-01b24f5abe1c" xmlns:ns4="9f0ac7ce-5f57-4ea0-9af7-01d4f3f1ccae" targetNamespace="http://schemas.microsoft.com/office/2006/metadata/properties" ma:root="true" ma:fieldsID="428aabf13701bc5846bc74f2f7d06ff2" ns2:_="" ns3:_="" ns4:_="">
    <xsd:import namespace="fb0a7723-80c4-4278-bc9a-4db5c15d6399"/>
    <xsd:import namespace="cc90ca4d-df26-497b-938c-01b24f5abe1c"/>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a7723-80c4-4278-bc9a-4db5c15d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90ca4d-df26-497b-938c-01b24f5abe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b1f9630-cdf1-474e-ab1d-0284f9f1fb85}" ma:internalName="TaxCatchAll" ma:showField="CatchAllData" ma:web="cc90ca4d-df26-497b-938c-01b24f5abe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f0ac7ce-5f57-4ea0-9af7-01d4f3f1ccae" xsi:nil="true"/>
    <lcf76f155ced4ddcb4097134ff3c332f xmlns="fb0a7723-80c4-4278-bc9a-4db5c15d6399">
      <Terms xmlns="http://schemas.microsoft.com/office/infopath/2007/PartnerControls"/>
    </lcf76f155ced4ddcb4097134ff3c332f>
  </documentManagement>
</p:properties>
</file>

<file path=customXml/item5.xml><?xml version="1.0" encoding="utf-8"?>
<metadata xmlns="http://www.objective.com/ecm/document/metadata/A8F43476EB784464BFCC994945052FE7" version="1.0.0">
  <systemFields>
    <field name="Objective-Id">
      <value order="0">A6124183</value>
    </field>
    <field name="Objective-Title">
      <value order="0">MVP - TRL calculation</value>
    </field>
    <field name="Objective-Description">
      <value order="0">MVP - TRL calculation</value>
    </field>
    <field name="Objective-CreationStamp">
      <value order="0">2022-11-17T04:40:08Z</value>
    </field>
    <field name="Objective-IsApproved">
      <value order="0">false</value>
    </field>
    <field name="Objective-IsPublished">
      <value order="0">true</value>
    </field>
    <field name="Objective-DatePublished">
      <value order="0">2022-11-23T10:39:39Z</value>
    </field>
    <field name="Objective-ModificationStamp">
      <value order="0">2022-11-23T10:39:39Z</value>
    </field>
    <field name="Objective-Owner">
      <value order="0">Robyn Giang</value>
    </field>
    <field name="Objective-Path">
      <value order="0">Objective Global Folder:1. Dept. Enterprise Investment &amp; Trade (DEIT):1. DEIT Groups (DEIT):Investment NSW - DCS (DEIT):Strategy and Performance:Program Delivery Branch:03. Programs:MVP Ventures Program (MVP):1. Planning &amp; Design:Documents</value>
    </field>
    <field name="Objective-Parent">
      <value order="0">Documents</value>
    </field>
    <field name="Objective-State">
      <value order="0">Published</value>
    </field>
    <field name="Objective-VersionId">
      <value order="0">vA10204665</value>
    </field>
    <field name="Objective-Version">
      <value order="0">2.0</value>
    </field>
    <field name="Objective-VersionNumber">
      <value order="0">2</value>
    </field>
    <field name="Objective-VersionComment">
      <value order="0"/>
    </field>
    <field name="Objective-FileNumber">
      <value order="0">DEIT22/631</value>
    </field>
    <field name="Objective-Classification">
      <value order="0"/>
    </field>
    <field name="Objective-Caveats">
      <value order="0"/>
    </field>
  </systemFields>
  <catalogues>
    <catalogue name="DEIT Document Type Catalogue" type="type" ori="id:cA174">
      <field name="Objective-Sensitivity Label">
        <value order="0">OFFICIAL</value>
      </field>
    </catalogue>
  </catalogues>
</metadata>
</file>

<file path=customXml/itemProps1.xml><?xml version="1.0" encoding="utf-8"?>
<ds:datastoreItem xmlns:ds="http://schemas.openxmlformats.org/officeDocument/2006/customXml" ds:itemID="{9B9F8EDB-AE89-4472-9F79-F12DA4C94958}"/>
</file>

<file path=customXml/itemProps2.xml><?xml version="1.0" encoding="utf-8"?>
<ds:datastoreItem xmlns:ds="http://schemas.openxmlformats.org/officeDocument/2006/customXml" ds:itemID="{9E27B31C-8391-4E36-B32A-FB534A7B53F5}"/>
</file>

<file path=customXml/itemProps3.xml><?xml version="1.0" encoding="utf-8"?>
<ds:datastoreItem xmlns:ds="http://schemas.openxmlformats.org/officeDocument/2006/customXml" ds:itemID="{75C02C30-478C-4D3C-9DAA-5C1B3F16FB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Robyn Giang</dc:creator>
  <cp:keywords/>
  <dc:description/>
  <cp:lastModifiedBy/>
  <cp:revision/>
  <dcterms:created xsi:type="dcterms:W3CDTF">2022-08-03T02:54:24Z</dcterms:created>
  <dcterms:modified xsi:type="dcterms:W3CDTF">2022-11-17T04:40:08Z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214476-0a12-4e5a-9f69-27718960d391_Enabled">
    <vt:lpwstr>true</vt:lpwstr>
  </property>
  <property fmtid="{D5CDD505-2E9C-101B-9397-08002B2CF9AE}" pid="3" name="MSIP_Label_a6214476-0a12-4e5a-9f69-27718960d391_SetDate">
    <vt:lpwstr>2022-08-03T02:54:24Z</vt:lpwstr>
  </property>
  <property fmtid="{D5CDD505-2E9C-101B-9397-08002B2CF9AE}" pid="4" name="MSIP_Label_a6214476-0a12-4e5a-9f69-27718960d391_Method">
    <vt:lpwstr>Standard</vt:lpwstr>
  </property>
  <property fmtid="{D5CDD505-2E9C-101B-9397-08002B2CF9AE}" pid="5" name="MSIP_Label_a6214476-0a12-4e5a-9f69-27718960d391_Name">
    <vt:lpwstr>OFFICIAL</vt:lpwstr>
  </property>
  <property fmtid="{D5CDD505-2E9C-101B-9397-08002B2CF9AE}" pid="6" name="MSIP_Label_a6214476-0a12-4e5a-9f69-27718960d391_SiteId">
    <vt:lpwstr>1ef97a68-e8ab-44ed-a16d-b579fe2d7cd8</vt:lpwstr>
  </property>
  <property fmtid="{D5CDD505-2E9C-101B-9397-08002B2CF9AE}" pid="7" name="MSIP_Label_a6214476-0a12-4e5a-9f69-27718960d391_ActionId">
    <vt:lpwstr>ebedce56-e46a-408b-8dfc-a09ae36bd6b0</vt:lpwstr>
  </property>
  <property fmtid="{D5CDD505-2E9C-101B-9397-08002B2CF9AE}" pid="8" name="MSIP_Label_a6214476-0a12-4e5a-9f69-27718960d391_ContentBits">
    <vt:lpwstr>3</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y fmtid="{D5CDD505-2E9C-101B-9397-08002B2CF9AE}" pid="11" name="ContentTypeId">
    <vt:lpwstr>0x010100A450680220380B40BB3C978BB1BC373D</vt:lpwstr>
  </property>
  <property fmtid="{D5CDD505-2E9C-101B-9397-08002B2CF9AE}" pid="12" name="Objective-Id">
    <vt:lpwstr>A6124183</vt:lpwstr>
  </property>
  <property fmtid="{D5CDD505-2E9C-101B-9397-08002B2CF9AE}" pid="13" name="Objective-Title">
    <vt:lpwstr>MVP - TRL calculation</vt:lpwstr>
  </property>
  <property fmtid="{D5CDD505-2E9C-101B-9397-08002B2CF9AE}" pid="14" name="Objective-Description">
    <vt:lpwstr>MVP - TRL calculation</vt:lpwstr>
  </property>
  <property fmtid="{D5CDD505-2E9C-101B-9397-08002B2CF9AE}" pid="15" name="Objective-CreationStamp">
    <vt:filetime>2022-11-17T04:40:08Z</vt:filetime>
  </property>
  <property fmtid="{D5CDD505-2E9C-101B-9397-08002B2CF9AE}" pid="16" name="Objective-IsApproved">
    <vt:bool>false</vt:bool>
  </property>
  <property fmtid="{D5CDD505-2E9C-101B-9397-08002B2CF9AE}" pid="17" name="Objective-IsPublished">
    <vt:bool>true</vt:bool>
  </property>
  <property fmtid="{D5CDD505-2E9C-101B-9397-08002B2CF9AE}" pid="18" name="Objective-DatePublished">
    <vt:filetime>2022-11-23T10:39:39Z</vt:filetime>
  </property>
  <property fmtid="{D5CDD505-2E9C-101B-9397-08002B2CF9AE}" pid="19" name="Objective-ModificationStamp">
    <vt:filetime>2022-11-23T10:39:39Z</vt:filetime>
  </property>
  <property fmtid="{D5CDD505-2E9C-101B-9397-08002B2CF9AE}" pid="20" name="Objective-Owner">
    <vt:lpwstr>Robyn Giang</vt:lpwstr>
  </property>
  <property fmtid="{D5CDD505-2E9C-101B-9397-08002B2CF9AE}" pid="21" name="Objective-Path">
    <vt:lpwstr>Objective Global Folder:1. Dept. Enterprise Investment &amp; Trade (DEIT):1. DEIT Groups (DEIT):Investment NSW - DCS (DEIT):Strategy and Performance:Program Delivery Branch:03. Programs:MVP Ventures Program (MVP):1. Planning &amp; Design:Documents</vt:lpwstr>
  </property>
  <property fmtid="{D5CDD505-2E9C-101B-9397-08002B2CF9AE}" pid="22" name="Objective-Parent">
    <vt:lpwstr>Documents</vt:lpwstr>
  </property>
  <property fmtid="{D5CDD505-2E9C-101B-9397-08002B2CF9AE}" pid="23" name="Objective-State">
    <vt:lpwstr>Published</vt:lpwstr>
  </property>
  <property fmtid="{D5CDD505-2E9C-101B-9397-08002B2CF9AE}" pid="24" name="Objective-VersionId">
    <vt:lpwstr>vA10204665</vt:lpwstr>
  </property>
  <property fmtid="{D5CDD505-2E9C-101B-9397-08002B2CF9AE}" pid="25" name="Objective-Version">
    <vt:lpwstr>2.0</vt:lpwstr>
  </property>
  <property fmtid="{D5CDD505-2E9C-101B-9397-08002B2CF9AE}" pid="26" name="Objective-VersionNumber">
    <vt:r8>2</vt:r8>
  </property>
  <property fmtid="{D5CDD505-2E9C-101B-9397-08002B2CF9AE}" pid="27" name="Objective-VersionComment">
    <vt:lpwstr/>
  </property>
  <property fmtid="{D5CDD505-2E9C-101B-9397-08002B2CF9AE}" pid="28" name="Objective-FileNumber">
    <vt:lpwstr>DEIT22/631</vt:lpwstr>
  </property>
  <property fmtid="{D5CDD505-2E9C-101B-9397-08002B2CF9AE}" pid="29" name="Objective-Classification">
    <vt:lpwstr/>
  </property>
  <property fmtid="{D5CDD505-2E9C-101B-9397-08002B2CF9AE}" pid="30" name="Objective-Caveats">
    <vt:lpwstr/>
  </property>
  <property fmtid="{D5CDD505-2E9C-101B-9397-08002B2CF9AE}" pid="31" name="Objective-Sensitivity Label">
    <vt:lpwstr>OFFICIAL</vt:lpwstr>
  </property>
</Properties>
</file>