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9688110A-DD23-4D07-A0C1-A6BB9CCB6CD0}" xr6:coauthVersionLast="47" xr6:coauthVersionMax="47" xr10:uidLastSave="{00000000-0000-0000-0000-000000000000}"/>
  <bookViews>
    <workbookView xWindow="28680" yWindow="-120" windowWidth="38640" windowHeight="2124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5" i="2"/>
  <c r="G86" i="2" s="1"/>
  <c r="G87" i="2" s="1"/>
  <c r="G84" i="2"/>
  <c r="J80" i="1" l="1"/>
  <c r="H83" i="2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124" i="2"/>
  <c r="D56" i="2"/>
  <c r="D123" i="2" s="1"/>
  <c r="E56" i="2"/>
  <c r="F56" i="2"/>
  <c r="G56" i="2"/>
  <c r="H56" i="2"/>
  <c r="E123" i="2" s="1"/>
  <c r="D57" i="2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E59" i="2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G55" i="2"/>
  <c r="G74" i="2" s="1"/>
  <c r="H55" i="2"/>
  <c r="E122" i="2" s="1"/>
  <c r="D55" i="2"/>
  <c r="D74" i="2" s="1"/>
  <c r="D82" i="1" s="1"/>
  <c r="C14" i="2"/>
  <c r="C15" i="2" s="1"/>
  <c r="E31" i="1" s="1"/>
  <c r="D14" i="2"/>
  <c r="D15" i="2" s="1"/>
  <c r="F31" i="1" s="1"/>
  <c r="E15" i="2"/>
  <c r="G31" i="1" s="1"/>
  <c r="F15" i="2"/>
  <c r="H31" i="1" s="1"/>
  <c r="G15" i="2"/>
  <c r="I31" i="1" s="1"/>
  <c r="H15" i="2"/>
  <c r="J31" i="1" s="1"/>
  <c r="B14" i="2"/>
  <c r="B15" i="2" s="1"/>
  <c r="D31" i="1" s="1"/>
  <c r="E75" i="2" l="1"/>
  <c r="E83" i="1" s="1"/>
  <c r="F74" i="2"/>
  <c r="E74" i="2"/>
  <c r="E82" i="1" s="1"/>
  <c r="G75" i="2"/>
  <c r="G83" i="1" s="1"/>
  <c r="G77" i="2"/>
  <c r="G85" i="1" s="1"/>
  <c r="E77" i="2"/>
  <c r="E85" i="1" s="1"/>
  <c r="D77" i="2"/>
  <c r="D85" i="1" s="1"/>
  <c r="G78" i="2"/>
  <c r="G86" i="1" s="1"/>
  <c r="F77" i="2"/>
  <c r="F85" i="1" s="1"/>
  <c r="G76" i="2"/>
  <c r="G84" i="1" s="1"/>
  <c r="D75" i="2"/>
  <c r="D83" i="1" s="1"/>
  <c r="H75" i="2"/>
  <c r="H83" i="1" s="1"/>
  <c r="F78" i="2"/>
  <c r="F86" i="1" s="1"/>
  <c r="F76" i="2"/>
  <c r="F84" i="1" s="1"/>
  <c r="E78" i="2"/>
  <c r="E76" i="2"/>
  <c r="E84" i="1" s="1"/>
  <c r="F82" i="1"/>
  <c r="E79" i="2"/>
  <c r="E87" i="1" s="1"/>
  <c r="E86" i="1"/>
  <c r="G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D122" i="2"/>
  <c r="D126" i="2"/>
  <c r="D131" i="2"/>
  <c r="I83" i="1" l="1"/>
  <c r="J83" i="1" s="1"/>
  <c r="I85" i="1"/>
  <c r="J85" i="1" s="1"/>
  <c r="F79" i="2"/>
  <c r="F87" i="1" s="1"/>
  <c r="I84" i="1"/>
  <c r="J84" i="1" s="1"/>
  <c r="I86" i="1"/>
  <c r="J86" i="1" s="1"/>
  <c r="G79" i="2"/>
  <c r="G87" i="1" s="1"/>
  <c r="D79" i="2"/>
  <c r="D87" i="1" s="1"/>
  <c r="H79" i="2"/>
  <c r="H87" i="1" s="1"/>
  <c r="I87" i="1" s="1"/>
  <c r="J87" i="1" s="1"/>
  <c r="H82" i="1"/>
  <c r="I82" i="1" s="1"/>
  <c r="J82" i="1" s="1"/>
  <c r="G92" i="2"/>
  <c r="G93" i="2" s="1"/>
  <c r="G122" i="2" l="1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<sst xmlns="http://schemas.openxmlformats.org/spreadsheetml/2006/main" count="395" uniqueCount="66">
  <si>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</si>
  <si>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</si>
  <si>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</si>
  <si>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</si>
  <si>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</si>
  <si>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</si>
  <si>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</si>
  <si>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</si>
  <si>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</si>
  <si>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</si>
  <si>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</si>
  <si>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</si>
  <si>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</si>
  <si>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</si>
  <si>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</si>
  <si>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</si>
  <si>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</si>
  <si>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</si>
  <si>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</si>
  <si>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</si>
  <si>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</si>
  <si>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</si>
  <si>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</si>
  <si>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</si>
  <si>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</si>
  <si>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</si>
  <si>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</si>
  <si>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</si>
  <si>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</si>
  <si>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</si>
  <si>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</si>
  <si>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</si>
  <si>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</si>
  <si>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</si>
  <si>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</si>
  <si>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</si>
  <si>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</si>
  <si>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</si>
  <si>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</si>
  <si>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</si>
  <si>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</si>
  <si>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</si>
  <si>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</si>
  <si>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</si>
  <si>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</si>
  <si>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</si>
  <si>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</si>
  <si>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</si>
  <si>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</si>
  <si>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</si>
  <si>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</si>
  <si>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</si>
  <si>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</si>
  <si>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</si>
  <si>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</si>
  <si>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</si>
  <si>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</si>
  <si>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</si>
  <si>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</si>
  <si>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</si>
  <si>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Lower &amp; Upper Hunter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</si>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</sst>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Lower &amp; Upper Hunter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5944</c:v>
                </c:pt>
                <c:pt idx="1">
                  <c:v>9559</c:v>
                </c:pt>
                <c:pt idx="2">
                  <c:v>14648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14648</c:v>
                </c:pt>
                <c:pt idx="1">
                  <c:v>19513.941567092093</c:v>
                </c:pt>
                <c:pt idx="2">
                  <c:v>24837.936639198972</c:v>
                </c:pt>
                <c:pt idx="3">
                  <c:v>30616.240365581201</c:v>
                </c:pt>
                <c:pt idx="4">
                  <c:v>36872.623869798081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Lower &amp; Upper Hunter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860.23653820928996</c:v>
                </c:pt>
                <c:pt idx="1">
                  <c:v>791.04695587710978</c:v>
                </c:pt>
                <c:pt idx="2">
                  <c:v>839.65726731979032</c:v>
                </c:pt>
                <c:pt idx="3">
                  <c:v>660.44001081325496</c:v>
                </c:pt>
                <c:pt idx="4">
                  <c:v>586.24330030829833</c:v>
                </c:pt>
                <c:pt idx="5">
                  <c:v>516.63380824374337</c:v>
                </c:pt>
                <c:pt idx="6">
                  <c:v>447.418443538188</c:v>
                </c:pt>
                <c:pt idx="7">
                  <c:v>415.82679062196007</c:v>
                </c:pt>
                <c:pt idx="8">
                  <c:v>342.38563212067987</c:v>
                </c:pt>
                <c:pt idx="9">
                  <c:v>339.01742164938338</c:v>
                </c:pt>
                <c:pt idx="10">
                  <c:v>312.1266773162821</c:v>
                </c:pt>
                <c:pt idx="11">
                  <c:v>257.0953211155358</c:v>
                </c:pt>
                <c:pt idx="12">
                  <c:v>247.65972912062205</c:v>
                </c:pt>
                <c:pt idx="13">
                  <c:v>151.64486460751826</c:v>
                </c:pt>
                <c:pt idx="14">
                  <c:v>96.410793103924206</c:v>
                </c:pt>
                <c:pt idx="15">
                  <c:v>74.558834194626158</c:v>
                </c:pt>
                <c:pt idx="16">
                  <c:v>22.158241315219293</c:v>
                </c:pt>
                <c:pt idx="17">
                  <c:v>25.030937629039975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-893.98427598927356</c:v>
                </c:pt>
                <c:pt idx="1">
                  <c:v>-924.73240406389129</c:v>
                </c:pt>
                <c:pt idx="2">
                  <c:v>-908.20165290311661</c:v>
                </c:pt>
                <c:pt idx="3">
                  <c:v>-843.97813809479157</c:v>
                </c:pt>
                <c:pt idx="4">
                  <c:v>-651.25547001344228</c:v>
                </c:pt>
                <c:pt idx="5">
                  <c:v>-624.97362292165838</c:v>
                </c:pt>
                <c:pt idx="6">
                  <c:v>-561.64357823428952</c:v>
                </c:pt>
                <c:pt idx="7">
                  <c:v>-442.82536257142669</c:v>
                </c:pt>
                <c:pt idx="8">
                  <c:v>-363.32017443814516</c:v>
                </c:pt>
                <c:pt idx="9">
                  <c:v>-308.27803864129027</c:v>
                </c:pt>
                <c:pt idx="10">
                  <c:v>-323.04503556769953</c:v>
                </c:pt>
                <c:pt idx="11">
                  <c:v>-276.24132706832785</c:v>
                </c:pt>
                <c:pt idx="12">
                  <c:v>-233.40555570119798</c:v>
                </c:pt>
                <c:pt idx="13">
                  <c:v>-148.33211536877511</c:v>
                </c:pt>
                <c:pt idx="14">
                  <c:v>-78.734722704795942</c:v>
                </c:pt>
                <c:pt idx="15">
                  <c:v>-52.956612096023285</c:v>
                </c:pt>
                <c:pt idx="16">
                  <c:v>-11.798735542366362</c:v>
                </c:pt>
                <c:pt idx="17">
                  <c:v>-14.70161105629753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1938.3722326016109</c:v>
                </c:pt>
                <c:pt idx="1">
                  <c:v>1937.0358327472934</c:v>
                </c:pt>
                <c:pt idx="2">
                  <c:v>1926.7859620456197</c:v>
                </c:pt>
                <c:pt idx="3">
                  <c:v>1714.3689314753096</c:v>
                </c:pt>
                <c:pt idx="4">
                  <c:v>1331.5581459621626</c:v>
                </c:pt>
                <c:pt idx="5">
                  <c:v>1130.026609577051</c:v>
                </c:pt>
                <c:pt idx="6">
                  <c:v>1020.8493557636017</c:v>
                </c:pt>
                <c:pt idx="7">
                  <c:v>953.13482769635857</c:v>
                </c:pt>
                <c:pt idx="8">
                  <c:v>900.11887889840818</c:v>
                </c:pt>
                <c:pt idx="9">
                  <c:v>937.23558427816874</c:v>
                </c:pt>
                <c:pt idx="10">
                  <c:v>893.43544424304991</c:v>
                </c:pt>
                <c:pt idx="11">
                  <c:v>785.05258753506223</c:v>
                </c:pt>
                <c:pt idx="12">
                  <c:v>658.2330942024463</c:v>
                </c:pt>
                <c:pt idx="13">
                  <c:v>557.82255152601215</c:v>
                </c:pt>
                <c:pt idx="14">
                  <c:v>466.39693629216151</c:v>
                </c:pt>
                <c:pt idx="15">
                  <c:v>354.66593810590041</c:v>
                </c:pt>
                <c:pt idx="16">
                  <c:v>252.09313652738504</c:v>
                </c:pt>
                <c:pt idx="17">
                  <c:v>144.51620219156513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-2007.7448037177835</c:v>
                </c:pt>
                <c:pt idx="1">
                  <c:v>-1983.7610809002329</c:v>
                </c:pt>
                <c:pt idx="2">
                  <c:v>-1962.4147355064767</c:v>
                </c:pt>
                <c:pt idx="3">
                  <c:v>-1928.771397552707</c:v>
                </c:pt>
                <c:pt idx="4">
                  <c:v>-1709.4192123245023</c:v>
                </c:pt>
                <c:pt idx="5">
                  <c:v>-1434.1214970513074</c:v>
                </c:pt>
                <c:pt idx="6">
                  <c:v>-1246.2030510609145</c:v>
                </c:pt>
                <c:pt idx="7">
                  <c:v>-1069.7816635703159</c:v>
                </c:pt>
                <c:pt idx="8">
                  <c:v>-923.36463032755569</c:v>
                </c:pt>
                <c:pt idx="9">
                  <c:v>-916.05311236775128</c:v>
                </c:pt>
                <c:pt idx="10">
                  <c:v>-860.92018092948354</c:v>
                </c:pt>
                <c:pt idx="11">
                  <c:v>-758.383421074274</c:v>
                </c:pt>
                <c:pt idx="12">
                  <c:v>-640.06951692816585</c:v>
                </c:pt>
                <c:pt idx="13">
                  <c:v>-512.32976696003004</c:v>
                </c:pt>
                <c:pt idx="14">
                  <c:v>-425.73754979894909</c:v>
                </c:pt>
                <c:pt idx="15">
                  <c:v>-296.59905933881936</c:v>
                </c:pt>
                <c:pt idx="16">
                  <c:v>-191.75364417657406</c:v>
                </c:pt>
                <c:pt idx="17">
                  <c:v>-103.49329462434562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-2007.7448037177835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2007.7448037177835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2191.8962221208308</c:v>
                </c:pt>
                <c:pt idx="1">
                  <c:v>2205.0175537065252</c:v>
                </c:pt>
                <c:pt idx="2">
                  <c:v>2141.3417773291894</c:v>
                </c:pt>
                <c:pt idx="3">
                  <c:v>2138.7221801199703</c:v>
                </c:pt>
                <c:pt idx="4">
                  <c:v>1803.4785879649239</c:v>
                </c:pt>
                <c:pt idx="5">
                  <c:v>1422.5406754629569</c:v>
                </c:pt>
                <c:pt idx="6">
                  <c:v>1257.9903850520388</c:v>
                </c:pt>
                <c:pt idx="7">
                  <c:v>1164.2643380732877</c:v>
                </c:pt>
                <c:pt idx="8">
                  <c:v>1117.7777026671388</c:v>
                </c:pt>
                <c:pt idx="9">
                  <c:v>1205.9932363552464</c:v>
                </c:pt>
                <c:pt idx="10">
                  <c:v>1119.1839122885519</c:v>
                </c:pt>
                <c:pt idx="11">
                  <c:v>1010.0993604254725</c:v>
                </c:pt>
                <c:pt idx="12">
                  <c:v>817.23732630879215</c:v>
                </c:pt>
                <c:pt idx="13">
                  <c:v>770.17533850974871</c:v>
                </c:pt>
                <c:pt idx="14">
                  <c:v>716.98897028239048</c:v>
                </c:pt>
                <c:pt idx="15">
                  <c:v>523.74955115407033</c:v>
                </c:pt>
                <c:pt idx="16">
                  <c:v>409.88980384637341</c:v>
                </c:pt>
                <c:pt idx="17">
                  <c:v>208.27694813057326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124.94984692803479</c:v>
                </c:pt>
                <c:pt idx="1">
                  <c:v>128.51405053516595</c:v>
                </c:pt>
                <c:pt idx="2">
                  <c:v>122.51227788202156</c:v>
                </c:pt>
                <c:pt idx="3">
                  <c:v>142.16274788178549</c:v>
                </c:pt>
                <c:pt idx="4">
                  <c:v>145.73578828656392</c:v>
                </c:pt>
                <c:pt idx="5">
                  <c:v>124.60856828960604</c:v>
                </c:pt>
                <c:pt idx="6">
                  <c:v>124.66928275055918</c:v>
                </c:pt>
                <c:pt idx="7">
                  <c:v>135.59208274774693</c:v>
                </c:pt>
                <c:pt idx="8">
                  <c:v>158.39145608248086</c:v>
                </c:pt>
                <c:pt idx="9">
                  <c:v>186.31263624399352</c:v>
                </c:pt>
                <c:pt idx="10">
                  <c:v>176.20178757755519</c:v>
                </c:pt>
                <c:pt idx="11">
                  <c:v>189.39245294038909</c:v>
                </c:pt>
                <c:pt idx="12">
                  <c:v>169.88075259088498</c:v>
                </c:pt>
                <c:pt idx="13">
                  <c:v>256.74481374224587</c:v>
                </c:pt>
                <c:pt idx="14">
                  <c:v>409.36758613073954</c:v>
                </c:pt>
                <c:pt idx="15">
                  <c:v>410.73420231794796</c:v>
                </c:pt>
                <c:pt idx="16">
                  <c:v>1207.0856765766769</c:v>
                </c:pt>
                <c:pt idx="17">
                  <c:v>524.19730176391545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Lower &amp; Upper Hunter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Lower &amp; Upper Hunter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5944</v>
      </c>
      <c r="E30" s="21">
        <f>DataPrep!C12</f>
        <v>9559</v>
      </c>
      <c r="F30" s="21">
        <f>DataPrep!D12</f>
        <v>14648</v>
      </c>
      <c r="G30" s="22">
        <f>DataPrep!E12</f>
        <v>19513.941567092093</v>
      </c>
      <c r="H30" s="22">
        <f>DataPrep!F12</f>
        <v>24837.936639198972</v>
      </c>
      <c r="I30" s="22">
        <f>DataPrep!G12</f>
        <v>30616.240365581201</v>
      </c>
      <c r="J30" s="22">
        <f>DataPrep!H12</f>
        <v>36872.623869798081</v>
      </c>
    </row>
    <row r="31" spans="2:10" s="12" customFormat="1" ht="18" customHeight="1" x14ac:dyDescent="0.3">
      <c r="B31" s="17" t="s">
        <v>37</v>
      </c>
      <c r="C31" s="17"/>
      <c r="D31" s="25">
        <f>DataPrep!B15</f>
        <v>5.1585579643483239</v>
      </c>
      <c r="E31" s="25">
        <f>DataPrep!C15</f>
        <v>7.9425352299920231</v>
      </c>
      <c r="F31" s="25">
        <f>DataPrep!D15</f>
        <v>11.330620832624268</v>
      </c>
      <c r="G31" s="28">
        <f>DataPrep!E15</f>
        <v>14.203320159467278</v>
      </c>
      <c r="H31" s="28">
        <f>DataPrep!F15</f>
        <v>16.984482004936421</v>
      </c>
      <c r="I31" s="28">
        <f>DataPrep!G15</f>
        <v>19.777166495860111</v>
      </c>
      <c r="J31" s="28">
        <f>DataPrep!H15</f>
        <v>22.593519528062551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Lower &amp; Upper Hunter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5217.8590943624713</v>
      </c>
      <c r="E82" s="22">
        <f>DataPrep!E74</f>
        <v>6756.7627954479904</v>
      </c>
      <c r="F82" s="22">
        <f>DataPrep!F74</f>
        <v>8333.9114049370146</v>
      </c>
      <c r="G82" s="22">
        <f>DataPrep!G74</f>
        <v>9975.9032723952478</v>
      </c>
      <c r="H82" s="22">
        <f>DataPrep!H74</f>
        <v>11756.114647519016</v>
      </c>
      <c r="I82" s="21">
        <f>H82-D82</f>
        <v>6538.2555531565449</v>
      </c>
      <c r="J82" s="33">
        <f>I82/D82*100</f>
        <v>125.3053299239274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2741.9169192297873</v>
      </c>
      <c r="E83" s="22">
        <f>DataPrep!E75</f>
        <v>3661.0836433547679</v>
      </c>
      <c r="F83" s="22">
        <f>DataPrep!F75</f>
        <v>4682.0066883103018</v>
      </c>
      <c r="G83" s="22">
        <f>DataPrep!G75</f>
        <v>5663.7625675527952</v>
      </c>
      <c r="H83" s="22">
        <f>DataPrep!H75</f>
        <v>6684.1176873146815</v>
      </c>
      <c r="I83" s="21">
        <f t="shared" ref="I83:I87" si="0">H83-D83</f>
        <v>3942.2007680848942</v>
      </c>
      <c r="J83" s="33">
        <f t="shared" ref="J83:J86" si="1">I83/D83*100</f>
        <v>143.77535440396457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3715.0274126900913</v>
      </c>
      <c r="E84" s="22">
        <f>DataPrep!E76</f>
        <v>4795.1753396614613</v>
      </c>
      <c r="F84" s="22">
        <f>DataPrep!F76</f>
        <v>5945.2882150293917</v>
      </c>
      <c r="G84" s="22">
        <f>DataPrep!G76</f>
        <v>7252.200682706205</v>
      </c>
      <c r="H84" s="22">
        <f>DataPrep!H76</f>
        <v>8677.6005139455137</v>
      </c>
      <c r="I84" s="21">
        <f t="shared" si="0"/>
        <v>4962.5731012554224</v>
      </c>
      <c r="J84" s="33">
        <f t="shared" si="1"/>
        <v>133.58106280195574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2296.8691061803388</v>
      </c>
      <c r="E85" s="22">
        <f>DataPrep!E77</f>
        <v>3088.9669596998338</v>
      </c>
      <c r="F85" s="22">
        <f>DataPrep!F77</f>
        <v>4074.3808716563608</v>
      </c>
      <c r="G85" s="22">
        <f>DataPrep!G77</f>
        <v>5204.6895633189324</v>
      </c>
      <c r="H85" s="22">
        <f>DataPrep!H77</f>
        <v>6449.3829415584023</v>
      </c>
      <c r="I85" s="21">
        <f t="shared" si="0"/>
        <v>4152.513835378064</v>
      </c>
      <c r="J85" s="33">
        <f t="shared" si="1"/>
        <v>180.79018191348467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676.32746761858618</v>
      </c>
      <c r="E86" s="19">
        <f>DataPrep!E78</f>
        <v>1211.9528290093142</v>
      </c>
      <c r="F86" s="19">
        <f>DataPrep!F78</f>
        <v>1802.3494593471773</v>
      </c>
      <c r="G86" s="19">
        <f>DataPrep!G78</f>
        <v>2519.6842796892988</v>
      </c>
      <c r="H86" s="19">
        <f>DataPrep!H78</f>
        <v>3305.4080795417422</v>
      </c>
      <c r="I86" s="21">
        <f t="shared" si="0"/>
        <v>2629.0806119231561</v>
      </c>
      <c r="J86" s="33">
        <f t="shared" si="1"/>
        <v>388.72894238354695</v>
      </c>
      <c r="K86" s="12"/>
    </row>
    <row r="87" spans="2:11" ht="18" customHeight="1" x14ac:dyDescent="0.3">
      <c r="B87" s="14" t="s">
        <v>6</v>
      </c>
      <c r="C87" s="14"/>
      <c r="D87" s="23">
        <f>DataPrep!D79</f>
        <v>14648.000000081274</v>
      </c>
      <c r="E87" s="24">
        <f>DataPrep!E79</f>
        <v>19513.941567173366</v>
      </c>
      <c r="F87" s="24">
        <f>DataPrep!F79</f>
        <v>24837.936639280248</v>
      </c>
      <c r="G87" s="24">
        <f>DataPrep!G79</f>
        <v>30616.240365662485</v>
      </c>
      <c r="H87" s="24">
        <f>DataPrep!H79</f>
        <v>36872.623869879353</v>
      </c>
      <c r="I87" s="23">
        <f t="shared" si="0"/>
        <v>22224.623869798081</v>
      </c>
      <c r="J87" s="34">
        <f>I87/D87*100</f>
        <v>151.72463045927614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Lower &amp; Upper Hunter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14648.000000081274</v>
      </c>
      <c r="F93" s="22">
        <f>DataPrep!E143</f>
        <v>19513.94156717337</v>
      </c>
      <c r="G93" s="22">
        <f>DataPrep!F143</f>
        <v>24837.936639280248</v>
      </c>
      <c r="H93" s="22">
        <f>DataPrep!G143</f>
        <v>30616.240365662477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2109.0135634304943</v>
      </c>
      <c r="F94" s="22">
        <f>DataPrep!E144</f>
        <v>2575.6530910295164</v>
      </c>
      <c r="G94" s="22">
        <f>DataPrep!F144</f>
        <v>3120.9247757418243</v>
      </c>
      <c r="H94" s="22">
        <f>DataPrep!G144</f>
        <v>3761.8739669962624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357.05762698974797</v>
      </c>
      <c r="F95" s="22">
        <f>DataPrep!E145</f>
        <v>491.44503382556798</v>
      </c>
      <c r="G95" s="22">
        <f>DataPrep!F145</f>
        <v>633.63718763400777</v>
      </c>
      <c r="H95" s="22">
        <f>DataPrep!G145</f>
        <v>808.86960178216452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3113.9856306513461</v>
      </c>
      <c r="F96" s="22">
        <f>DataPrep!E146</f>
        <v>3239.7870149029291</v>
      </c>
      <c r="G96" s="22">
        <f>DataPrep!F146</f>
        <v>3291.0161382744163</v>
      </c>
      <c r="H96" s="22">
        <f>DataPrep!G146</f>
        <v>3303.3791390027795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19513.94156717337</v>
      </c>
      <c r="F97" s="19">
        <f>DataPrep!E147</f>
        <v>24837.936639280248</v>
      </c>
      <c r="G97" s="19">
        <f>DataPrep!F147</f>
        <v>30616.240365662477</v>
      </c>
      <c r="H97" s="19">
        <f>DataPrep!G147</f>
        <v>36872.623869879353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H15" sqref="H15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5944</v>
      </c>
      <c r="C12" s="3">
        <v>9559</v>
      </c>
      <c r="D12" s="3">
        <v>14648</v>
      </c>
      <c r="E12" s="3">
        <v>19513.941567092093</v>
      </c>
      <c r="F12" s="3">
        <v>24837.936639198972</v>
      </c>
      <c r="G12" s="3">
        <v>30616.240365581201</v>
      </c>
      <c r="H12" s="3">
        <v>36872.623869798081</v>
      </c>
      <c r="J12" t="str">
        <f>CONCATENATE("Aboriginal population, ",A5)</f>
        <v>Aboriginal population, Lower &amp; Upper Hunter</v>
      </c>
    </row>
    <row r="13" spans="1:10" x14ac:dyDescent="0.3">
      <c r="A13" t="s">
        <v>5</v>
      </c>
      <c r="B13" s="3">
        <v>109282</v>
      </c>
      <c r="C13" s="3">
        <v>110793</v>
      </c>
      <c r="D13" s="3">
        <v>114630</v>
      </c>
      <c r="E13" s="3">
        <f>E14-E12</f>
        <v>117876.05843290791</v>
      </c>
      <c r="F13" s="3">
        <f t="shared" ref="F13:H13" si="0">F14-F12</f>
        <v>121401.06336080102</v>
      </c>
      <c r="G13" s="3">
        <f t="shared" si="0"/>
        <v>124189.75963441879</v>
      </c>
      <c r="H13" s="3">
        <f t="shared" si="0"/>
        <v>126327.37613020191</v>
      </c>
    </row>
    <row r="14" spans="1:10" x14ac:dyDescent="0.3">
      <c r="A14" t="s">
        <v>6</v>
      </c>
      <c r="B14" s="3">
        <f>B12+B13</f>
        <v>115226</v>
      </c>
      <c r="C14" s="3">
        <f t="shared" ref="C14:H14" si="1">C12+C13</f>
        <v>120352</v>
      </c>
      <c r="D14" s="3">
        <f t="shared" si="1"/>
        <v>129278</v>
      </c>
      <c r="E14" s="36">
        <v>137390</v>
      </c>
      <c r="F14" s="36">
        <v>146239</v>
      </c>
      <c r="G14" s="36">
        <v>154806</v>
      </c>
      <c r="H14" s="36">
        <v>163200</v>
      </c>
    </row>
    <row r="15" spans="1:10" x14ac:dyDescent="0.3">
      <c r="A15" t="s">
        <v>37</v>
      </c>
      <c r="B15" s="4">
        <f>B12/B14*100</f>
        <v>5.1585579643483239</v>
      </c>
      <c r="C15" s="4">
        <f t="shared" ref="C15:H15" si="2">C12/C14*100</f>
        <v>7.9425352299920231</v>
      </c>
      <c r="D15" s="4">
        <f t="shared" si="2"/>
        <v>11.330620832624268</v>
      </c>
      <c r="E15" s="4">
        <f t="shared" si="2"/>
        <v>14.203320159467278</v>
      </c>
      <c r="F15" s="4">
        <f t="shared" si="2"/>
        <v>16.984482004936421</v>
      </c>
      <c r="G15" s="4">
        <f t="shared" si="2"/>
        <v>19.777166495860111</v>
      </c>
      <c r="H15" s="4">
        <f t="shared" si="2"/>
        <v>22.593519528062551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860.23653820928996</v>
      </c>
      <c r="E19" s="3">
        <v>1118.8157891996295</v>
      </c>
      <c r="F19" s="3">
        <v>1352.4655934664731</v>
      </c>
      <c r="G19" s="3">
        <v>1622.0643235958798</v>
      </c>
      <c r="H19" s="3">
        <v>1938.3722326016109</v>
      </c>
    </row>
    <row r="20" spans="1:8" x14ac:dyDescent="0.3">
      <c r="A20" t="s">
        <v>4</v>
      </c>
      <c r="B20" t="s">
        <v>7</v>
      </c>
      <c r="C20" t="s">
        <v>9</v>
      </c>
      <c r="D20" s="3">
        <v>791.04695587710978</v>
      </c>
      <c r="E20" s="3">
        <v>1117.3876792703691</v>
      </c>
      <c r="F20" s="3">
        <v>1394.2392611286821</v>
      </c>
      <c r="G20" s="3">
        <v>1647.0976128210898</v>
      </c>
      <c r="H20" s="3">
        <v>1937.0358327472934</v>
      </c>
    </row>
    <row r="21" spans="1:8" x14ac:dyDescent="0.3">
      <c r="A21" t="s">
        <v>4</v>
      </c>
      <c r="B21" t="s">
        <v>7</v>
      </c>
      <c r="C21" t="s">
        <v>10</v>
      </c>
      <c r="D21" s="3">
        <v>839.65726731979032</v>
      </c>
      <c r="E21" s="3">
        <v>1044.2124770353428</v>
      </c>
      <c r="F21" s="3">
        <v>1360.4664921485489</v>
      </c>
      <c r="G21" s="3">
        <v>1656.563900546824</v>
      </c>
      <c r="H21" s="3">
        <v>1926.7859620456197</v>
      </c>
    </row>
    <row r="22" spans="1:8" x14ac:dyDescent="0.3">
      <c r="A22" t="s">
        <v>4</v>
      </c>
      <c r="B22" t="s">
        <v>7</v>
      </c>
      <c r="C22" t="s">
        <v>11</v>
      </c>
      <c r="D22" s="3">
        <v>660.44001081325496</v>
      </c>
      <c r="E22" s="3">
        <v>933.51035330899253</v>
      </c>
      <c r="F22" s="3">
        <v>1141.5704459896383</v>
      </c>
      <c r="G22" s="3">
        <v>1427.1302843386916</v>
      </c>
      <c r="H22" s="3">
        <v>1714.3689314753096</v>
      </c>
    </row>
    <row r="23" spans="1:8" x14ac:dyDescent="0.3">
      <c r="A23" t="s">
        <v>4</v>
      </c>
      <c r="B23" t="s">
        <v>7</v>
      </c>
      <c r="C23" t="s">
        <v>12</v>
      </c>
      <c r="D23" s="3">
        <v>586.24330030829833</v>
      </c>
      <c r="E23" s="3">
        <v>682.83881317937448</v>
      </c>
      <c r="F23" s="3">
        <v>929.02990982234871</v>
      </c>
      <c r="G23" s="3">
        <v>1112.7462855739257</v>
      </c>
      <c r="H23" s="3">
        <v>1331.5581459621626</v>
      </c>
    </row>
    <row r="24" spans="1:8" x14ac:dyDescent="0.3">
      <c r="A24" t="s">
        <v>4</v>
      </c>
      <c r="B24" t="s">
        <v>7</v>
      </c>
      <c r="C24" t="s">
        <v>13</v>
      </c>
      <c r="D24" s="3">
        <v>516.63380824374337</v>
      </c>
      <c r="E24" s="3">
        <v>622.83407599627071</v>
      </c>
      <c r="F24" s="3">
        <v>741.11541492941717</v>
      </c>
      <c r="G24" s="3">
        <v>962.06634752711898</v>
      </c>
      <c r="H24" s="3">
        <v>1130.026609577051</v>
      </c>
    </row>
    <row r="25" spans="1:8" x14ac:dyDescent="0.3">
      <c r="A25" t="s">
        <v>4</v>
      </c>
      <c r="B25" t="s">
        <v>7</v>
      </c>
      <c r="C25" t="s">
        <v>14</v>
      </c>
      <c r="D25" s="3">
        <v>447.418443538188</v>
      </c>
      <c r="E25" s="3">
        <v>579.01360326938436</v>
      </c>
      <c r="F25" s="3">
        <v>685.24580436616691</v>
      </c>
      <c r="G25" s="3">
        <v>812.70351021557326</v>
      </c>
      <c r="H25" s="3">
        <v>1020.8493557636017</v>
      </c>
    </row>
    <row r="26" spans="1:8" x14ac:dyDescent="0.3">
      <c r="A26" t="s">
        <v>4</v>
      </c>
      <c r="B26" t="s">
        <v>7</v>
      </c>
      <c r="C26" t="s">
        <v>15</v>
      </c>
      <c r="D26" s="3">
        <v>415.82679062196007</v>
      </c>
      <c r="E26" s="3">
        <v>563.86199552333233</v>
      </c>
      <c r="F26" s="3">
        <v>695.22726438889765</v>
      </c>
      <c r="G26" s="3">
        <v>811.24958537435452</v>
      </c>
      <c r="H26" s="3">
        <v>953.13482769635857</v>
      </c>
    </row>
    <row r="27" spans="1:8" x14ac:dyDescent="0.3">
      <c r="A27" t="s">
        <v>4</v>
      </c>
      <c r="B27" t="s">
        <v>7</v>
      </c>
      <c r="C27" t="s">
        <v>16</v>
      </c>
      <c r="D27" s="3">
        <v>342.38563212067987</v>
      </c>
      <c r="E27" s="3">
        <v>496.59483560690825</v>
      </c>
      <c r="F27" s="3">
        <v>646.14717370986568</v>
      </c>
      <c r="G27" s="3">
        <v>778.82018226402863</v>
      </c>
      <c r="H27" s="3">
        <v>900.11887889840818</v>
      </c>
    </row>
    <row r="28" spans="1:8" x14ac:dyDescent="0.3">
      <c r="A28" t="s">
        <v>4</v>
      </c>
      <c r="B28" t="s">
        <v>7</v>
      </c>
      <c r="C28" t="s">
        <v>17</v>
      </c>
      <c r="D28" s="3">
        <v>339.01742164938338</v>
      </c>
      <c r="E28" s="3">
        <v>455.99317791075993</v>
      </c>
      <c r="F28" s="3">
        <v>630.02612965084256</v>
      </c>
      <c r="G28" s="3">
        <v>792.8287418521503</v>
      </c>
      <c r="H28" s="3">
        <v>937.23558427816874</v>
      </c>
    </row>
    <row r="29" spans="1:8" x14ac:dyDescent="0.3">
      <c r="A29" t="s">
        <v>4</v>
      </c>
      <c r="B29" t="s">
        <v>7</v>
      </c>
      <c r="C29" t="s">
        <v>18</v>
      </c>
      <c r="D29" s="3">
        <v>312.1266773162821</v>
      </c>
      <c r="E29" s="3">
        <v>419.38924959286544</v>
      </c>
      <c r="F29" s="3">
        <v>540.43075679508615</v>
      </c>
      <c r="G29" s="3">
        <v>723.5958950195735</v>
      </c>
      <c r="H29" s="3">
        <v>893.43544424304991</v>
      </c>
    </row>
    <row r="30" spans="1:8" x14ac:dyDescent="0.3">
      <c r="A30" t="s">
        <v>4</v>
      </c>
      <c r="B30" t="s">
        <v>7</v>
      </c>
      <c r="C30" t="s">
        <v>19</v>
      </c>
      <c r="D30" s="3">
        <v>257.0953211155358</v>
      </c>
      <c r="E30" s="3">
        <v>370.35646041320376</v>
      </c>
      <c r="F30" s="3">
        <v>476.86387658291898</v>
      </c>
      <c r="G30" s="3">
        <v>597.85074168134281</v>
      </c>
      <c r="H30" s="3">
        <v>785.05258753506223</v>
      </c>
    </row>
    <row r="31" spans="1:8" x14ac:dyDescent="0.3">
      <c r="A31" t="s">
        <v>4</v>
      </c>
      <c r="B31" t="s">
        <v>7</v>
      </c>
      <c r="C31" t="s">
        <v>20</v>
      </c>
      <c r="D31" s="3">
        <v>247.65972912062205</v>
      </c>
      <c r="E31" s="3">
        <v>312.56093586801455</v>
      </c>
      <c r="F31" s="3">
        <v>426.58862174281262</v>
      </c>
      <c r="G31" s="3">
        <v>535.71052488477142</v>
      </c>
      <c r="H31" s="3">
        <v>658.2330942024463</v>
      </c>
    </row>
    <row r="32" spans="1:8" x14ac:dyDescent="0.3">
      <c r="A32" t="s">
        <v>4</v>
      </c>
      <c r="B32" t="s">
        <v>7</v>
      </c>
      <c r="C32" t="s">
        <v>21</v>
      </c>
      <c r="D32" s="3">
        <v>151.64486460751826</v>
      </c>
      <c r="E32" s="3">
        <v>272.28839506929239</v>
      </c>
      <c r="F32" s="3">
        <v>338.15506772257208</v>
      </c>
      <c r="G32" s="3">
        <v>450.13111935811349</v>
      </c>
      <c r="H32" s="3">
        <v>557.82255152601215</v>
      </c>
    </row>
    <row r="33" spans="1:8" x14ac:dyDescent="0.3">
      <c r="A33" t="s">
        <v>4</v>
      </c>
      <c r="B33" t="s">
        <v>7</v>
      </c>
      <c r="C33" t="s">
        <v>22</v>
      </c>
      <c r="D33" s="3">
        <v>96.410793103924206</v>
      </c>
      <c r="E33" s="3">
        <v>173.83446061741378</v>
      </c>
      <c r="F33" s="3">
        <v>288.46445461289358</v>
      </c>
      <c r="G33" s="3">
        <v>356.00446006058661</v>
      </c>
      <c r="H33" s="3">
        <v>466.39693629216151</v>
      </c>
    </row>
    <row r="34" spans="1:8" x14ac:dyDescent="0.3">
      <c r="A34" t="s">
        <v>4</v>
      </c>
      <c r="B34" t="s">
        <v>7</v>
      </c>
      <c r="C34" t="s">
        <v>23</v>
      </c>
      <c r="D34" s="3">
        <v>74.558834194626158</v>
      </c>
      <c r="E34" s="3">
        <v>108.82520541153876</v>
      </c>
      <c r="F34" s="3">
        <v>181.83245577620383</v>
      </c>
      <c r="G34" s="3">
        <v>288.33683566935258</v>
      </c>
      <c r="H34" s="3">
        <v>354.66593810590041</v>
      </c>
    </row>
    <row r="35" spans="1:8" x14ac:dyDescent="0.3">
      <c r="A35" t="s">
        <v>4</v>
      </c>
      <c r="B35" t="s">
        <v>7</v>
      </c>
      <c r="C35" t="s">
        <v>24</v>
      </c>
      <c r="D35" s="3">
        <v>22.158241315219293</v>
      </c>
      <c r="E35" s="3">
        <v>68.881729200190506</v>
      </c>
      <c r="F35" s="3">
        <v>98.00447108195786</v>
      </c>
      <c r="G35" s="3">
        <v>160.48507260847884</v>
      </c>
      <c r="H35" s="3">
        <v>252.09313652738504</v>
      </c>
    </row>
    <row r="36" spans="1:8" x14ac:dyDescent="0.3">
      <c r="A36" t="s">
        <v>4</v>
      </c>
      <c r="B36" t="s">
        <v>7</v>
      </c>
      <c r="C36" t="s">
        <v>25</v>
      </c>
      <c r="D36" s="3">
        <v>25.030937629039975</v>
      </c>
      <c r="E36" s="3">
        <v>31.917415579312649</v>
      </c>
      <c r="F36" s="3">
        <v>58.887056642359276</v>
      </c>
      <c r="G36" s="3">
        <v>92.110099613303561</v>
      </c>
      <c r="H36" s="3">
        <v>144.51620219156513</v>
      </c>
    </row>
    <row r="37" spans="1:8" x14ac:dyDescent="0.3">
      <c r="A37" t="s">
        <v>4</v>
      </c>
      <c r="B37" t="s">
        <v>26</v>
      </c>
      <c r="C37" t="s">
        <v>8</v>
      </c>
      <c r="D37" s="3">
        <v>893.98427598927356</v>
      </c>
      <c r="E37" s="3">
        <v>1155.5588460893077</v>
      </c>
      <c r="F37" s="3">
        <v>1398.9519575764637</v>
      </c>
      <c r="G37" s="3">
        <v>1679.1432255683544</v>
      </c>
      <c r="H37" s="3">
        <v>2007.7448037177835</v>
      </c>
    </row>
    <row r="38" spans="1:8" x14ac:dyDescent="0.3">
      <c r="A38" t="s">
        <v>4</v>
      </c>
      <c r="B38" t="s">
        <v>26</v>
      </c>
      <c r="C38" t="s">
        <v>9</v>
      </c>
      <c r="D38" s="3">
        <v>924.73240406389129</v>
      </c>
      <c r="E38" s="3">
        <v>1153.8902510814664</v>
      </c>
      <c r="F38" s="3">
        <v>1425.3394500561983</v>
      </c>
      <c r="G38" s="3">
        <v>1685.8574650045323</v>
      </c>
      <c r="H38" s="3">
        <v>1983.7610809002329</v>
      </c>
    </row>
    <row r="39" spans="1:8" x14ac:dyDescent="0.3">
      <c r="A39" t="s">
        <v>4</v>
      </c>
      <c r="B39" t="s">
        <v>26</v>
      </c>
      <c r="C39" t="s">
        <v>10</v>
      </c>
      <c r="D39" s="3">
        <v>908.20165290311661</v>
      </c>
      <c r="E39" s="3">
        <v>1166.8977527718744</v>
      </c>
      <c r="F39" s="3">
        <v>1402.4486505606485</v>
      </c>
      <c r="G39" s="3">
        <v>1685.1767448585672</v>
      </c>
      <c r="H39" s="3">
        <v>1962.4147355064767</v>
      </c>
    </row>
    <row r="40" spans="1:8" x14ac:dyDescent="0.3">
      <c r="A40" t="s">
        <v>4</v>
      </c>
      <c r="B40" t="s">
        <v>26</v>
      </c>
      <c r="C40" t="s">
        <v>11</v>
      </c>
      <c r="D40" s="3">
        <v>843.97813809479157</v>
      </c>
      <c r="E40" s="3">
        <v>1109.3889502231063</v>
      </c>
      <c r="F40" s="3">
        <v>1394.6189214620374</v>
      </c>
      <c r="G40" s="3">
        <v>1635.8978355421427</v>
      </c>
      <c r="H40" s="3">
        <v>1928.771397552707</v>
      </c>
    </row>
    <row r="41" spans="1:8" x14ac:dyDescent="0.3">
      <c r="A41" t="s">
        <v>4</v>
      </c>
      <c r="B41" t="s">
        <v>26</v>
      </c>
      <c r="C41" t="s">
        <v>12</v>
      </c>
      <c r="D41" s="3">
        <v>651.25547001344228</v>
      </c>
      <c r="E41" s="3">
        <v>935.34552664329453</v>
      </c>
      <c r="F41" s="3">
        <v>1216.7874110362773</v>
      </c>
      <c r="G41" s="3">
        <v>1487.988162098035</v>
      </c>
      <c r="H41" s="3">
        <v>1709.4192123245023</v>
      </c>
    </row>
    <row r="42" spans="1:8" x14ac:dyDescent="0.3">
      <c r="A42" t="s">
        <v>4</v>
      </c>
      <c r="B42" t="s">
        <v>26</v>
      </c>
      <c r="C42" t="s">
        <v>13</v>
      </c>
      <c r="D42" s="3">
        <v>624.97362292165838</v>
      </c>
      <c r="E42" s="3">
        <v>708.5258433196858</v>
      </c>
      <c r="F42" s="3">
        <v>942.43932025923016</v>
      </c>
      <c r="G42" s="3">
        <v>1200.0447574589334</v>
      </c>
      <c r="H42" s="3">
        <v>1434.1214970513074</v>
      </c>
    </row>
    <row r="43" spans="1:8" x14ac:dyDescent="0.3">
      <c r="A43" t="s">
        <v>4</v>
      </c>
      <c r="B43" t="s">
        <v>26</v>
      </c>
      <c r="C43" t="s">
        <v>14</v>
      </c>
      <c r="D43" s="3">
        <v>561.64357823428952</v>
      </c>
      <c r="E43" s="3">
        <v>698.61999488486038</v>
      </c>
      <c r="F43" s="3">
        <v>794.89883621423553</v>
      </c>
      <c r="G43" s="3">
        <v>1001.8888398391747</v>
      </c>
      <c r="H43" s="3">
        <v>1246.2030510609145</v>
      </c>
    </row>
    <row r="44" spans="1:8" x14ac:dyDescent="0.3">
      <c r="A44" t="s">
        <v>4</v>
      </c>
      <c r="B44" t="s">
        <v>26</v>
      </c>
      <c r="C44" t="s">
        <v>15</v>
      </c>
      <c r="D44" s="3">
        <v>442.82536257142669</v>
      </c>
      <c r="E44" s="3">
        <v>628.52598429103682</v>
      </c>
      <c r="F44" s="3">
        <v>766.66782905669129</v>
      </c>
      <c r="G44" s="3">
        <v>874.38146982274873</v>
      </c>
      <c r="H44" s="3">
        <v>1069.7816635703159</v>
      </c>
    </row>
    <row r="45" spans="1:8" x14ac:dyDescent="0.3">
      <c r="A45" t="s">
        <v>4</v>
      </c>
      <c r="B45" t="s">
        <v>26</v>
      </c>
      <c r="C45" t="s">
        <v>16</v>
      </c>
      <c r="D45" s="3">
        <v>363.32017443814516</v>
      </c>
      <c r="E45" s="3">
        <v>497.19900676998304</v>
      </c>
      <c r="F45" s="3">
        <v>673.54657210488745</v>
      </c>
      <c r="G45" s="3">
        <v>811.04599020427293</v>
      </c>
      <c r="H45" s="3">
        <v>923.36463032755569</v>
      </c>
    </row>
    <row r="46" spans="1:8" x14ac:dyDescent="0.3">
      <c r="A46" t="s">
        <v>4</v>
      </c>
      <c r="B46" t="s">
        <v>26</v>
      </c>
      <c r="C46" t="s">
        <v>17</v>
      </c>
      <c r="D46" s="3">
        <v>308.27803864129027</v>
      </c>
      <c r="E46" s="3">
        <v>450.19388088224139</v>
      </c>
      <c r="F46" s="3">
        <v>594.72336707987199</v>
      </c>
      <c r="G46" s="3">
        <v>771.16824071070528</v>
      </c>
      <c r="H46" s="3">
        <v>916.05311236775128</v>
      </c>
    </row>
    <row r="47" spans="1:8" x14ac:dyDescent="0.3">
      <c r="A47" t="s">
        <v>4</v>
      </c>
      <c r="B47" t="s">
        <v>26</v>
      </c>
      <c r="C47" t="s">
        <v>18</v>
      </c>
      <c r="D47" s="3">
        <v>323.04503556769953</v>
      </c>
      <c r="E47" s="3">
        <v>387.31394089657385</v>
      </c>
      <c r="F47" s="3">
        <v>529.92646011264867</v>
      </c>
      <c r="G47" s="3">
        <v>683.22166255810782</v>
      </c>
      <c r="H47" s="3">
        <v>860.92018092948354</v>
      </c>
    </row>
    <row r="48" spans="1:8" x14ac:dyDescent="0.3">
      <c r="A48" t="s">
        <v>4</v>
      </c>
      <c r="B48" t="s">
        <v>26</v>
      </c>
      <c r="C48" t="s">
        <v>19</v>
      </c>
      <c r="D48" s="3">
        <v>276.24132706832785</v>
      </c>
      <c r="E48" s="3">
        <v>378.86228167108538</v>
      </c>
      <c r="F48" s="3">
        <v>456.99401360791336</v>
      </c>
      <c r="G48" s="3">
        <v>597.95656500569794</v>
      </c>
      <c r="H48" s="3">
        <v>758.383421074274</v>
      </c>
    </row>
    <row r="49" spans="1:10" x14ac:dyDescent="0.3">
      <c r="A49" t="s">
        <v>4</v>
      </c>
      <c r="B49" t="s">
        <v>26</v>
      </c>
      <c r="C49" t="s">
        <v>20</v>
      </c>
      <c r="D49" s="3">
        <v>233.40555570119798</v>
      </c>
      <c r="E49" s="3">
        <v>314.29703246508944</v>
      </c>
      <c r="F49" s="3">
        <v>418.8276460842672</v>
      </c>
      <c r="G49" s="3">
        <v>502.35719160658374</v>
      </c>
      <c r="H49" s="3">
        <v>640.06951692816585</v>
      </c>
    </row>
    <row r="50" spans="1:10" x14ac:dyDescent="0.3">
      <c r="A50" t="s">
        <v>4</v>
      </c>
      <c r="B50" t="s">
        <v>26</v>
      </c>
      <c r="C50" t="s">
        <v>21</v>
      </c>
      <c r="D50" s="3">
        <v>148.33211536877511</v>
      </c>
      <c r="E50" s="3">
        <v>248.09324766005872</v>
      </c>
      <c r="F50" s="3">
        <v>326.68531571275423</v>
      </c>
      <c r="G50" s="3">
        <v>427.20651665213592</v>
      </c>
      <c r="H50" s="3">
        <v>512.32976696003004</v>
      </c>
    </row>
    <row r="51" spans="1:10" x14ac:dyDescent="0.3">
      <c r="A51" t="s">
        <v>4</v>
      </c>
      <c r="B51" t="s">
        <v>26</v>
      </c>
      <c r="C51" t="s">
        <v>22</v>
      </c>
      <c r="D51" s="3">
        <v>78.734722704795942</v>
      </c>
      <c r="E51" s="3">
        <v>161.01103088449716</v>
      </c>
      <c r="F51" s="3">
        <v>252.81749718852234</v>
      </c>
      <c r="G51" s="3">
        <v>328.81353866579127</v>
      </c>
      <c r="H51" s="3">
        <v>425.73754979894909</v>
      </c>
    </row>
    <row r="52" spans="1:10" x14ac:dyDescent="0.3">
      <c r="A52" t="s">
        <v>4</v>
      </c>
      <c r="B52" t="s">
        <v>26</v>
      </c>
      <c r="C52" t="s">
        <v>23</v>
      </c>
      <c r="D52" s="3">
        <v>52.956612096023285</v>
      </c>
      <c r="E52" s="3">
        <v>79.073240876849923</v>
      </c>
      <c r="F52" s="3">
        <v>148.15226071179612</v>
      </c>
      <c r="G52" s="3">
        <v>228.58347596690467</v>
      </c>
      <c r="H52" s="3">
        <v>296.59905933881936</v>
      </c>
    </row>
    <row r="53" spans="1:10" x14ac:dyDescent="0.3">
      <c r="A53" t="s">
        <v>4</v>
      </c>
      <c r="B53" t="s">
        <v>26</v>
      </c>
      <c r="C53" t="s">
        <v>24</v>
      </c>
      <c r="D53" s="3">
        <v>11.798735542366362</v>
      </c>
      <c r="E53" s="3">
        <v>48.802909952237528</v>
      </c>
      <c r="F53" s="3">
        <v>69.73809491354541</v>
      </c>
      <c r="G53" s="3">
        <v>125.3398910920349</v>
      </c>
      <c r="H53" s="3">
        <v>191.75364417657406</v>
      </c>
    </row>
    <row r="54" spans="1:10" x14ac:dyDescent="0.3">
      <c r="A54" t="s">
        <v>4</v>
      </c>
      <c r="B54" t="s">
        <v>26</v>
      </c>
      <c r="C54" t="s">
        <v>25</v>
      </c>
      <c r="D54" s="3">
        <v>14.70161105629753</v>
      </c>
      <c r="E54" s="3">
        <v>19.225193757922646</v>
      </c>
      <c r="F54" s="3">
        <v>39.612784984572251</v>
      </c>
      <c r="G54" s="3">
        <v>62.673270002596716</v>
      </c>
      <c r="H54" s="3">
        <v>103.49329462434562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1754.2208141985634</v>
      </c>
      <c r="E55" s="3">
        <f t="shared" ref="E55:H55" si="3">E19+E37</f>
        <v>2274.3746352889375</v>
      </c>
      <c r="F55" s="3">
        <f t="shared" si="3"/>
        <v>2751.4175510429368</v>
      </c>
      <c r="G55" s="3">
        <f t="shared" si="3"/>
        <v>3301.2075491642345</v>
      </c>
      <c r="H55" s="3">
        <f t="shared" si="3"/>
        <v>3946.1170363193942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1715.7793599410011</v>
      </c>
      <c r="E56" s="3">
        <f t="shared" si="4"/>
        <v>2271.2779303518355</v>
      </c>
      <c r="F56" s="3">
        <f t="shared" si="4"/>
        <v>2819.5787111848804</v>
      </c>
      <c r="G56" s="3">
        <f t="shared" si="4"/>
        <v>3332.9550778256221</v>
      </c>
      <c r="H56" s="3">
        <f t="shared" si="4"/>
        <v>3920.7969136475263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1747.8589202229068</v>
      </c>
      <c r="E57" s="3">
        <f t="shared" si="5"/>
        <v>2211.1102298072174</v>
      </c>
      <c r="F57" s="3">
        <f t="shared" si="5"/>
        <v>2762.9151427091974</v>
      </c>
      <c r="G57" s="3">
        <f t="shared" si="5"/>
        <v>3341.7406454053912</v>
      </c>
      <c r="H57" s="3">
        <f t="shared" si="5"/>
        <v>3889.2006975520962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1504.4181489080465</v>
      </c>
      <c r="E58" s="3">
        <f t="shared" si="6"/>
        <v>2042.8993035320989</v>
      </c>
      <c r="F58" s="3">
        <f t="shared" si="6"/>
        <v>2536.1893674516759</v>
      </c>
      <c r="G58" s="3">
        <f t="shared" si="6"/>
        <v>3063.0281198808343</v>
      </c>
      <c r="H58" s="3">
        <f t="shared" si="6"/>
        <v>3643.1403290280168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1237.4987703217407</v>
      </c>
      <c r="E59" s="3">
        <f t="shared" si="7"/>
        <v>1618.184339822669</v>
      </c>
      <c r="F59" s="3">
        <f t="shared" si="7"/>
        <v>2145.8173208586259</v>
      </c>
      <c r="G59" s="3">
        <f t="shared" si="7"/>
        <v>2600.7344476719609</v>
      </c>
      <c r="H59" s="3">
        <f t="shared" si="7"/>
        <v>3040.9773582866646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1141.6074311654017</v>
      </c>
      <c r="E60" s="3">
        <f t="shared" si="8"/>
        <v>1331.3599193159566</v>
      </c>
      <c r="F60" s="3">
        <f t="shared" si="8"/>
        <v>1683.5547351886473</v>
      </c>
      <c r="G60" s="3">
        <f t="shared" si="8"/>
        <v>2162.1111049860524</v>
      </c>
      <c r="H60" s="3">
        <f t="shared" si="8"/>
        <v>2564.1481066283586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1009.0620217724775</v>
      </c>
      <c r="E61" s="3">
        <f t="shared" si="9"/>
        <v>1277.6335981542447</v>
      </c>
      <c r="F61" s="3">
        <f t="shared" si="9"/>
        <v>1480.1446405804024</v>
      </c>
      <c r="G61" s="3">
        <f t="shared" si="9"/>
        <v>1814.5923500547478</v>
      </c>
      <c r="H61" s="3">
        <f t="shared" si="9"/>
        <v>2267.0524068245163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858.65215319338677</v>
      </c>
      <c r="E62" s="3">
        <f t="shared" si="10"/>
        <v>1192.3879798143691</v>
      </c>
      <c r="F62" s="3">
        <f t="shared" si="10"/>
        <v>1461.8950934455888</v>
      </c>
      <c r="G62" s="3">
        <f t="shared" si="10"/>
        <v>1685.6310551971033</v>
      </c>
      <c r="H62" s="3">
        <f t="shared" si="10"/>
        <v>2022.9164912666745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705.70580655882509</v>
      </c>
      <c r="E63" s="3">
        <f t="shared" si="11"/>
        <v>993.79384237689123</v>
      </c>
      <c r="F63" s="3">
        <f t="shared" si="11"/>
        <v>1319.6937458147531</v>
      </c>
      <c r="G63" s="3">
        <f t="shared" si="11"/>
        <v>1589.8661724683016</v>
      </c>
      <c r="H63" s="3">
        <f t="shared" si="11"/>
        <v>1823.4835092259639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647.29546029067365</v>
      </c>
      <c r="E64" s="3">
        <f t="shared" si="12"/>
        <v>906.18705879300137</v>
      </c>
      <c r="F64" s="3">
        <f t="shared" si="12"/>
        <v>1224.7494967307146</v>
      </c>
      <c r="G64" s="3">
        <f t="shared" si="12"/>
        <v>1563.9969825628555</v>
      </c>
      <c r="H64" s="3">
        <f t="shared" si="12"/>
        <v>1853.28869664592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635.17171288398163</v>
      </c>
      <c r="E65" s="3">
        <f t="shared" si="13"/>
        <v>806.70319048943929</v>
      </c>
      <c r="F65" s="3">
        <f t="shared" si="13"/>
        <v>1070.3572169077347</v>
      </c>
      <c r="G65" s="3">
        <f t="shared" si="13"/>
        <v>1406.8175575776813</v>
      </c>
      <c r="H65" s="3">
        <f t="shared" si="13"/>
        <v>1754.3556251725336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533.33664818386364</v>
      </c>
      <c r="E66" s="3">
        <f t="shared" si="14"/>
        <v>749.21874208428915</v>
      </c>
      <c r="F66" s="3">
        <f t="shared" si="14"/>
        <v>933.85789019083234</v>
      </c>
      <c r="G66" s="3">
        <f t="shared" si="14"/>
        <v>1195.8073066870406</v>
      </c>
      <c r="H66" s="3">
        <f t="shared" si="14"/>
        <v>1543.4360086093361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481.06528482182</v>
      </c>
      <c r="E67" s="3">
        <f t="shared" si="15"/>
        <v>626.85796833310405</v>
      </c>
      <c r="F67" s="3">
        <f t="shared" si="15"/>
        <v>845.41626782707976</v>
      </c>
      <c r="G67" s="3">
        <f t="shared" si="15"/>
        <v>1038.0677164913552</v>
      </c>
      <c r="H67" s="3">
        <f t="shared" si="15"/>
        <v>1298.3026111306121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299.97697997629336</v>
      </c>
      <c r="E68" s="3">
        <f t="shared" si="16"/>
        <v>520.38164272935114</v>
      </c>
      <c r="F68" s="3">
        <f t="shared" si="16"/>
        <v>664.84038343532632</v>
      </c>
      <c r="G68" s="3">
        <f t="shared" si="16"/>
        <v>877.33763601024941</v>
      </c>
      <c r="H68" s="3">
        <f t="shared" si="16"/>
        <v>1070.1523184860421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175.14551580872015</v>
      </c>
      <c r="E69" s="3">
        <f t="shared" si="17"/>
        <v>334.84549150191094</v>
      </c>
      <c r="F69" s="3">
        <f t="shared" si="17"/>
        <v>541.28195180141597</v>
      </c>
      <c r="G69" s="3">
        <f t="shared" si="17"/>
        <v>684.81799872637794</v>
      </c>
      <c r="H69" s="3">
        <f t="shared" si="17"/>
        <v>892.1344860911106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127.51544629064944</v>
      </c>
      <c r="E70" s="3">
        <f t="shared" si="18"/>
        <v>187.8984462883887</v>
      </c>
      <c r="F70" s="3">
        <f t="shared" si="18"/>
        <v>329.98471648799995</v>
      </c>
      <c r="G70" s="3">
        <f t="shared" si="18"/>
        <v>516.92031163625722</v>
      </c>
      <c r="H70" s="3">
        <f t="shared" si="18"/>
        <v>651.26499744471971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33.956976857585659</v>
      </c>
      <c r="E71" s="3">
        <f t="shared" si="19"/>
        <v>117.68463915242803</v>
      </c>
      <c r="F71" s="3">
        <f t="shared" si="19"/>
        <v>167.74256599550327</v>
      </c>
      <c r="G71" s="3">
        <f t="shared" si="19"/>
        <v>285.82496370051376</v>
      </c>
      <c r="H71" s="3">
        <f t="shared" si="19"/>
        <v>443.8467807039591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39.732548685337505</v>
      </c>
      <c r="E72" s="3">
        <f t="shared" si="20"/>
        <v>51.142609337235299</v>
      </c>
      <c r="F72" s="3">
        <f t="shared" si="20"/>
        <v>98.499841626931527</v>
      </c>
      <c r="G72" s="3">
        <f t="shared" si="20"/>
        <v>154.78336961590028</v>
      </c>
      <c r="H72" s="3">
        <f t="shared" si="20"/>
        <v>248.00949681591075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5217.8590943624713</v>
      </c>
      <c r="E74" s="3">
        <f t="shared" ref="E74:H74" si="21">SUM(E55:E57)</f>
        <v>6756.7627954479904</v>
      </c>
      <c r="F74" s="3">
        <f t="shared" si="21"/>
        <v>8333.9114049370146</v>
      </c>
      <c r="G74" s="3">
        <f t="shared" si="21"/>
        <v>9975.9032723952478</v>
      </c>
      <c r="H74" s="3">
        <f t="shared" si="21"/>
        <v>11756.114647519016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2741.9169192297873</v>
      </c>
      <c r="E75" s="3">
        <f t="shared" ref="E75:H75" si="22">SUM(E58:E59)</f>
        <v>3661.0836433547679</v>
      </c>
      <c r="F75" s="3">
        <f t="shared" si="22"/>
        <v>4682.0066883103018</v>
      </c>
      <c r="G75" s="3">
        <f t="shared" si="22"/>
        <v>5663.7625675527952</v>
      </c>
      <c r="H75" s="3">
        <f t="shared" si="22"/>
        <v>6684.1176873146815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3715.0274126900913</v>
      </c>
      <c r="E76" s="3">
        <f t="shared" ref="E76:H76" si="23">SUM(E60:E63)</f>
        <v>4795.1753396614613</v>
      </c>
      <c r="F76" s="3">
        <f t="shared" si="23"/>
        <v>5945.2882150293917</v>
      </c>
      <c r="G76" s="3">
        <f t="shared" si="23"/>
        <v>7252.200682706205</v>
      </c>
      <c r="H76" s="3">
        <f t="shared" si="23"/>
        <v>8677.6005139455137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2296.8691061803388</v>
      </c>
      <c r="E77" s="3">
        <f t="shared" ref="E77:H77" si="24">SUM(E64:E67)</f>
        <v>3088.9669596998338</v>
      </c>
      <c r="F77" s="3">
        <f t="shared" si="24"/>
        <v>4074.3808716563608</v>
      </c>
      <c r="G77" s="3">
        <f t="shared" si="24"/>
        <v>5204.6895633189324</v>
      </c>
      <c r="H77" s="3">
        <f t="shared" si="24"/>
        <v>6449.3829415584023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676.32746761858618</v>
      </c>
      <c r="E78" s="3">
        <f t="shared" ref="E78:H78" si="25">SUM(E68:E72)</f>
        <v>1211.9528290093142</v>
      </c>
      <c r="F78" s="3">
        <f t="shared" si="25"/>
        <v>1802.3494593471773</v>
      </c>
      <c r="G78" s="3">
        <f t="shared" si="25"/>
        <v>2519.6842796892988</v>
      </c>
      <c r="H78" s="3">
        <f t="shared" si="25"/>
        <v>3305.4080795417422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14648.000000081274</v>
      </c>
      <c r="E79" s="3">
        <f t="shared" ref="E79:H79" si="26">SUM(E74:E78)</f>
        <v>19513.941567173366</v>
      </c>
      <c r="F79" s="3">
        <f t="shared" si="26"/>
        <v>24837.936639280248</v>
      </c>
      <c r="G79" s="3">
        <f t="shared" si="26"/>
        <v>30616.240365662485</v>
      </c>
      <c r="H79" s="3">
        <f t="shared" si="26"/>
        <v>36872.623869879353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860.23653820928996</v>
      </c>
      <c r="E83" s="3">
        <f ca="1">OFFSET(C19,0,$A$82)</f>
        <v>1938.3722326016109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791.04695587710978</v>
      </c>
      <c r="E84" s="3">
        <f t="shared" ref="E84:E100" ca="1" si="28">OFFSET(C20,0,$A$82)</f>
        <v>1937.0358327472934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839.65726731979032</v>
      </c>
      <c r="E85" s="3">
        <f t="shared" ca="1" si="28"/>
        <v>1926.7859620456197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660.44001081325496</v>
      </c>
      <c r="E86" s="3">
        <f t="shared" ca="1" si="28"/>
        <v>1714.3689314753096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586.24330030829833</v>
      </c>
      <c r="E87" s="3">
        <f t="shared" ca="1" si="28"/>
        <v>1331.5581459621626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516.63380824374337</v>
      </c>
      <c r="E88" s="3">
        <f t="shared" ca="1" si="28"/>
        <v>1130.026609577051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447.418443538188</v>
      </c>
      <c r="E89" s="3">
        <f t="shared" ca="1" si="28"/>
        <v>1020.8493557636017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415.82679062196007</v>
      </c>
      <c r="E90" s="3">
        <f t="shared" ca="1" si="28"/>
        <v>953.13482769635857</v>
      </c>
      <c r="G90" s="3">
        <f>MAX(D19:H54)</f>
        <v>2007.7448037177835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342.38563212067987</v>
      </c>
      <c r="E91" s="3">
        <f t="shared" ca="1" si="28"/>
        <v>900.11887889840818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339.01742164938338</v>
      </c>
      <c r="E92" s="3">
        <f t="shared" ca="1" si="28"/>
        <v>937.23558427816874</v>
      </c>
      <c r="G92" s="3">
        <f>MAX(G90:G91)</f>
        <v>2007.7448037177835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312.1266773162821</v>
      </c>
      <c r="E93" s="3">
        <f t="shared" ca="1" si="28"/>
        <v>893.43544424304991</v>
      </c>
      <c r="G93" s="3">
        <f>-G92</f>
        <v>-2007.7448037177835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257.0953211155358</v>
      </c>
      <c r="E94" s="3">
        <f t="shared" ca="1" si="28"/>
        <v>785.05258753506223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247.65972912062205</v>
      </c>
      <c r="E95" s="3">
        <f t="shared" ca="1" si="28"/>
        <v>658.2330942024463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151.64486460751826</v>
      </c>
      <c r="E96" s="3">
        <f t="shared" ca="1" si="28"/>
        <v>557.82255152601215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96.410793103924206</v>
      </c>
      <c r="E97" s="3">
        <f t="shared" ca="1" si="28"/>
        <v>466.39693629216151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74.558834194626158</v>
      </c>
      <c r="E98" s="3">
        <f t="shared" ca="1" si="28"/>
        <v>354.66593810590041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22.158241315219293</v>
      </c>
      <c r="E99" s="3">
        <f t="shared" ca="1" si="28"/>
        <v>252.09313652738504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25.030937629039975</v>
      </c>
      <c r="E100" s="3">
        <f t="shared" ca="1" si="28"/>
        <v>144.51620219156513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-893.98427598927356</v>
      </c>
      <c r="E101" s="3">
        <f ca="1">-OFFSET(C37,0,$A$82)</f>
        <v>-2007.7448037177835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-924.73240406389129</v>
      </c>
      <c r="E102" s="3">
        <f t="shared" ref="E102:E118" ca="1" si="31">-OFFSET(C38,0,$A$82)</f>
        <v>-1983.7610809002329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-908.20165290311661</v>
      </c>
      <c r="E103" s="3">
        <f t="shared" ca="1" si="31"/>
        <v>-1962.4147355064767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-843.97813809479157</v>
      </c>
      <c r="E104" s="3">
        <f t="shared" ca="1" si="31"/>
        <v>-1928.771397552707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-651.25547001344228</v>
      </c>
      <c r="E105" s="3">
        <f t="shared" ca="1" si="31"/>
        <v>-1709.4192123245023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-624.97362292165838</v>
      </c>
      <c r="E106" s="3">
        <f t="shared" ca="1" si="31"/>
        <v>-1434.1214970513074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-561.64357823428952</v>
      </c>
      <c r="E107" s="3">
        <f t="shared" ca="1" si="31"/>
        <v>-1246.2030510609145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-442.82536257142669</v>
      </c>
      <c r="E108" s="3">
        <f t="shared" ca="1" si="31"/>
        <v>-1069.7816635703159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-363.32017443814516</v>
      </c>
      <c r="E109" s="3">
        <f t="shared" ca="1" si="31"/>
        <v>-923.36463032755569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-308.27803864129027</v>
      </c>
      <c r="E110" s="3">
        <f t="shared" ca="1" si="31"/>
        <v>-916.05311236775128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-323.04503556769953</v>
      </c>
      <c r="E111" s="3">
        <f t="shared" ca="1" si="31"/>
        <v>-860.92018092948354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-276.24132706832785</v>
      </c>
      <c r="E112" s="3">
        <f t="shared" ca="1" si="31"/>
        <v>-758.383421074274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-233.40555570119798</v>
      </c>
      <c r="E113" s="3">
        <f t="shared" ca="1" si="31"/>
        <v>-640.06951692816585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-148.33211536877511</v>
      </c>
      <c r="E114" s="3">
        <f t="shared" ca="1" si="31"/>
        <v>-512.32976696003004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-78.734722704795942</v>
      </c>
      <c r="E115" s="3">
        <f t="shared" ca="1" si="31"/>
        <v>-425.73754979894909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-52.956612096023285</v>
      </c>
      <c r="E116" s="3">
        <f t="shared" ca="1" si="31"/>
        <v>-296.59905933881936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-11.798735542366362</v>
      </c>
      <c r="E117" s="3">
        <f t="shared" ca="1" si="31"/>
        <v>-191.75364417657406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-14.70161105629753</v>
      </c>
      <c r="E118" s="3">
        <f t="shared" ca="1" si="31"/>
        <v>-103.49329462434562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1754.2208141985634</v>
      </c>
      <c r="E122" s="3">
        <f ca="1">OFFSET(C55,0,$A$121)</f>
        <v>3946.1170363193942</v>
      </c>
      <c r="F122" s="3"/>
      <c r="G122" s="3">
        <f ca="1">E122-D122</f>
        <v>2191.8962221208308</v>
      </c>
      <c r="H122" s="8">
        <f ca="1">G122/D122*100</f>
        <v>124.94984692803479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1715.7793599410011</v>
      </c>
      <c r="E123" s="3">
        <f t="shared" ref="E123:E139" ca="1" si="32">OFFSET(C56,0,$A$121)</f>
        <v>3920.7969136475263</v>
      </c>
      <c r="F123" s="3"/>
      <c r="G123" s="3">
        <f t="shared" ref="G123:G139" ca="1" si="33">E123-D123</f>
        <v>2205.0175537065252</v>
      </c>
      <c r="H123" s="8">
        <f ca="1">G123/D123*100</f>
        <v>128.51405053516595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1747.8589202229068</v>
      </c>
      <c r="E124" s="3">
        <f t="shared" ca="1" si="32"/>
        <v>3889.2006975520962</v>
      </c>
      <c r="F124" s="3"/>
      <c r="G124" s="3">
        <f t="shared" ca="1" si="33"/>
        <v>2141.3417773291894</v>
      </c>
      <c r="H124" s="8">
        <f t="shared" ref="H124:H139" ca="1" si="35">G124/D124*100</f>
        <v>122.51227788202156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1504.4181489080465</v>
      </c>
      <c r="E125" s="3">
        <f t="shared" ca="1" si="32"/>
        <v>3643.1403290280168</v>
      </c>
      <c r="F125" s="3"/>
      <c r="G125" s="3">
        <f t="shared" ca="1" si="33"/>
        <v>2138.7221801199703</v>
      </c>
      <c r="H125" s="8">
        <f t="shared" ca="1" si="35"/>
        <v>142.16274788178549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1237.4987703217407</v>
      </c>
      <c r="E126" s="3">
        <f t="shared" ca="1" si="32"/>
        <v>3040.9773582866646</v>
      </c>
      <c r="F126" s="3"/>
      <c r="G126" s="3">
        <f t="shared" ca="1" si="33"/>
        <v>1803.4785879649239</v>
      </c>
      <c r="H126" s="8">
        <f t="shared" ca="1" si="35"/>
        <v>145.73578828656392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1141.6074311654017</v>
      </c>
      <c r="E127" s="3">
        <f t="shared" ca="1" si="32"/>
        <v>2564.1481066283586</v>
      </c>
      <c r="F127" s="3"/>
      <c r="G127" s="3">
        <f t="shared" ca="1" si="33"/>
        <v>1422.5406754629569</v>
      </c>
      <c r="H127" s="8">
        <f t="shared" ca="1" si="35"/>
        <v>124.60856828960604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1009.0620217724775</v>
      </c>
      <c r="E128" s="3">
        <f t="shared" ca="1" si="32"/>
        <v>2267.0524068245163</v>
      </c>
      <c r="F128" s="3"/>
      <c r="G128" s="3">
        <f t="shared" ca="1" si="33"/>
        <v>1257.9903850520388</v>
      </c>
      <c r="H128" s="8">
        <f t="shared" ca="1" si="35"/>
        <v>124.66928275055918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858.65215319338677</v>
      </c>
      <c r="E129" s="3">
        <f t="shared" ca="1" si="32"/>
        <v>2022.9164912666745</v>
      </c>
      <c r="F129" s="3"/>
      <c r="G129" s="3">
        <f t="shared" ca="1" si="33"/>
        <v>1164.2643380732877</v>
      </c>
      <c r="H129" s="8">
        <f t="shared" ca="1" si="35"/>
        <v>135.59208274774693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705.70580655882509</v>
      </c>
      <c r="E130" s="3">
        <f t="shared" ca="1" si="32"/>
        <v>1823.4835092259639</v>
      </c>
      <c r="F130" s="3"/>
      <c r="G130" s="3">
        <f t="shared" ca="1" si="33"/>
        <v>1117.7777026671388</v>
      </c>
      <c r="H130" s="8">
        <f t="shared" ca="1" si="35"/>
        <v>158.39145608248086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647.29546029067365</v>
      </c>
      <c r="E131" s="3">
        <f t="shared" ca="1" si="32"/>
        <v>1853.28869664592</v>
      </c>
      <c r="F131" s="3"/>
      <c r="G131" s="3">
        <f t="shared" ca="1" si="33"/>
        <v>1205.9932363552464</v>
      </c>
      <c r="H131" s="8">
        <f t="shared" ca="1" si="35"/>
        <v>186.31263624399352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635.17171288398163</v>
      </c>
      <c r="E132" s="3">
        <f t="shared" ca="1" si="32"/>
        <v>1754.3556251725336</v>
      </c>
      <c r="F132" s="3"/>
      <c r="G132" s="3">
        <f ca="1">E132-D132</f>
        <v>1119.1839122885519</v>
      </c>
      <c r="H132" s="8">
        <f t="shared" ca="1" si="35"/>
        <v>176.20178757755519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533.33664818386364</v>
      </c>
      <c r="E133" s="3">
        <f t="shared" ca="1" si="32"/>
        <v>1543.4360086093361</v>
      </c>
      <c r="F133" s="3"/>
      <c r="G133" s="3">
        <f ca="1">E133-D133</f>
        <v>1010.0993604254725</v>
      </c>
      <c r="H133" s="8">
        <f t="shared" ca="1" si="35"/>
        <v>189.39245294038909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481.06528482182</v>
      </c>
      <c r="E134" s="3">
        <f t="shared" ca="1" si="32"/>
        <v>1298.3026111306121</v>
      </c>
      <c r="F134" s="3"/>
      <c r="G134" s="3">
        <f t="shared" ca="1" si="33"/>
        <v>817.23732630879215</v>
      </c>
      <c r="H134" s="8">
        <f t="shared" ca="1" si="35"/>
        <v>169.88075259088498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299.97697997629336</v>
      </c>
      <c r="E135" s="3">
        <f t="shared" ca="1" si="32"/>
        <v>1070.1523184860421</v>
      </c>
      <c r="F135" s="3"/>
      <c r="G135" s="3">
        <f t="shared" ca="1" si="33"/>
        <v>770.17533850974871</v>
      </c>
      <c r="H135" s="8">
        <f t="shared" ca="1" si="35"/>
        <v>256.74481374224587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175.14551580872015</v>
      </c>
      <c r="E136" s="3">
        <f t="shared" ca="1" si="32"/>
        <v>892.1344860911106</v>
      </c>
      <c r="F136" s="3"/>
      <c r="G136" s="3">
        <f t="shared" ca="1" si="33"/>
        <v>716.98897028239048</v>
      </c>
      <c r="H136" s="8">
        <f t="shared" ca="1" si="35"/>
        <v>409.36758613073954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127.51544629064944</v>
      </c>
      <c r="E137" s="3">
        <f t="shared" ca="1" si="32"/>
        <v>651.26499744471971</v>
      </c>
      <c r="F137" s="3"/>
      <c r="G137" s="3">
        <f t="shared" ca="1" si="33"/>
        <v>523.74955115407033</v>
      </c>
      <c r="H137" s="8">
        <f t="shared" ca="1" si="35"/>
        <v>410.73420231794796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33.956976857585659</v>
      </c>
      <c r="E138" s="3">
        <f t="shared" ca="1" si="32"/>
        <v>443.8467807039591</v>
      </c>
      <c r="F138" s="3"/>
      <c r="G138" s="3">
        <f t="shared" ca="1" si="33"/>
        <v>409.88980384637341</v>
      </c>
      <c r="H138" s="8">
        <f t="shared" ca="1" si="35"/>
        <v>1207.0856765766769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39.732548685337505</v>
      </c>
      <c r="E139" s="3">
        <f t="shared" ca="1" si="32"/>
        <v>248.00949681591075</v>
      </c>
      <c r="F139" s="3"/>
      <c r="G139" s="3">
        <f t="shared" ca="1" si="33"/>
        <v>208.27694813057326</v>
      </c>
      <c r="H139" s="8">
        <f t="shared" ca="1" si="35"/>
        <v>524.19730176391545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14648.000000081274</v>
      </c>
      <c r="E143" s="3">
        <v>19513.94156717337</v>
      </c>
      <c r="F143" s="3">
        <v>24837.936639280248</v>
      </c>
      <c r="G143" s="3">
        <v>30616.240365662477</v>
      </c>
    </row>
    <row r="144" spans="1:8" x14ac:dyDescent="0.3">
      <c r="A144" t="s">
        <v>43</v>
      </c>
      <c r="D144" s="3">
        <v>2109.0135634304943</v>
      </c>
      <c r="E144" s="3">
        <v>2575.6530910295164</v>
      </c>
      <c r="F144" s="3">
        <v>3120.9247757418243</v>
      </c>
      <c r="G144" s="3">
        <v>3761.8739669962624</v>
      </c>
    </row>
    <row r="145" spans="1:7" x14ac:dyDescent="0.3">
      <c r="A145" t="s">
        <v>44</v>
      </c>
      <c r="D145" s="3">
        <v>357.05762698974797</v>
      </c>
      <c r="E145" s="3">
        <v>491.44503382556798</v>
      </c>
      <c r="F145" s="3">
        <v>633.63718763400777</v>
      </c>
      <c r="G145" s="3">
        <v>808.86960178216452</v>
      </c>
    </row>
    <row r="146" spans="1:7" x14ac:dyDescent="0.3">
      <c r="A146" t="s">
        <v>57</v>
      </c>
      <c r="D146" s="3">
        <v>3113.9856306513461</v>
      </c>
      <c r="E146" s="3">
        <v>3239.7870149029291</v>
      </c>
      <c r="F146" s="3">
        <v>3291.0161382744163</v>
      </c>
      <c r="G146" s="3">
        <v>3303.3791390027795</v>
      </c>
    </row>
    <row r="147" spans="1:7" x14ac:dyDescent="0.3">
      <c r="A147" t="s">
        <v>45</v>
      </c>
      <c r="D147" s="3">
        <v>19513.94156717337</v>
      </c>
      <c r="E147" s="3">
        <v>24837.936639280248</v>
      </c>
      <c r="F147" s="3">
        <v>30616.240365662477</v>
      </c>
      <c r="G147" s="3">
        <v>36872.623869879353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2025-03-03T00:22:30Z</dcterms:modified>
</cp:coreProperties>
</file>