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BOSSCHIA\Downloads\"/>
    </mc:Choice>
  </mc:AlternateContent>
  <xr:revisionPtr revIDLastSave="0" documentId="13_ncr:1_{92977BD1-C7B7-4FE6-885A-A406EFB03F1F}" xr6:coauthVersionLast="47" xr6:coauthVersionMax="47" xr10:uidLastSave="{00000000-0000-0000-0000-000000000000}"/>
  <bookViews>
    <workbookView xWindow="-120" yWindow="-120" windowWidth="51840" windowHeight="21240" tabRatio="893" activeTab="25" xr2:uid="{00000000-000D-0000-FFFF-FFFF00000000}"/>
  </bookViews>
  <sheets>
    <sheet name="DataDownloads Index" sheetId="53" r:id="rId1"/>
    <sheet name="Table 1" sheetId="54" r:id="rId2"/>
    <sheet name="Table 2" sheetId="79" r:id="rId3"/>
    <sheet name="Table 3" sheetId="55" r:id="rId4"/>
    <sheet name="Table 4" sheetId="56" r:id="rId5"/>
    <sheet name="Table 5" sheetId="57" r:id="rId6"/>
    <sheet name="Table 6" sheetId="58" r:id="rId7"/>
    <sheet name="Table 7" sheetId="59" r:id="rId8"/>
    <sheet name="Table 8" sheetId="60" r:id="rId9"/>
    <sheet name="Table 9" sheetId="61" r:id="rId10"/>
    <sheet name="Table 10" sheetId="62" r:id="rId11"/>
    <sheet name="Table 11" sheetId="63" r:id="rId12"/>
    <sheet name="Table 12" sheetId="64" r:id="rId13"/>
    <sheet name="Table 13" sheetId="65" r:id="rId14"/>
    <sheet name="Table 14" sheetId="66" r:id="rId15"/>
    <sheet name="Table 15" sheetId="67" r:id="rId16"/>
    <sheet name="Table 16" sheetId="68" r:id="rId17"/>
    <sheet name="Table 17" sheetId="72" r:id="rId18"/>
    <sheet name="Table 18" sheetId="83" r:id="rId19"/>
    <sheet name="Table 19" sheetId="73" r:id="rId20"/>
    <sheet name="Table 20" sheetId="74" r:id="rId21"/>
    <sheet name="Table 21" sheetId="77" r:id="rId22"/>
    <sheet name="Table 27" sheetId="78" state="hidden" r:id="rId23"/>
    <sheet name="Table 22" sheetId="82" r:id="rId24"/>
    <sheet name="Table 23" sheetId="81" r:id="rId25"/>
    <sheet name="WFPR Index" sheetId="85" r:id="rId26"/>
    <sheet name="Chapter 2" sheetId="86" r:id="rId27"/>
    <sheet name="Chapter 3" sheetId="87" r:id="rId28"/>
    <sheet name="Chapter 4" sheetId="88" r:id="rId29"/>
    <sheet name="Chapter 5" sheetId="89" r:id="rId30"/>
    <sheet name="Chapter 6" sheetId="90" r:id="rId31"/>
    <sheet name="Chapter 7" sheetId="91" r:id="rId32"/>
    <sheet name="Chapter 8" sheetId="92" r:id="rId33"/>
    <sheet name="Chapter 9" sheetId="93" r:id="rId34"/>
    <sheet name="Chapter 10" sheetId="94" r:id="rId35"/>
    <sheet name="Chapter 11" sheetId="95" r:id="rId36"/>
  </sheets>
  <definedNames>
    <definedName name="_xlnm._FilterDatabase" localSheetId="34" hidden="1">'Chapter 10'!#REF!</definedName>
    <definedName name="_xlnm._FilterDatabase" localSheetId="35" hidden="1">'Chapter 11'!$A$56:$B$61</definedName>
    <definedName name="_xlnm._FilterDatabase" localSheetId="29" hidden="1">'Chapter 5'!#REF!</definedName>
    <definedName name="_xlnm._FilterDatabase" localSheetId="30" hidden="1">'Chapter 6'!$A$17:$C$17</definedName>
    <definedName name="_xlnm._FilterDatabase" localSheetId="32" hidden="1">'Chapter 8'!$B$1:$AV$141</definedName>
    <definedName name="_xlnm._FilterDatabase" localSheetId="0" hidden="1">'DataDownloads Index'!$A$1:$D$24</definedName>
    <definedName name="_xlnm._FilterDatabase" localSheetId="11" hidden="1">'Table 11'!$A$3:$F$67</definedName>
    <definedName name="_xlnm._FilterDatabase" localSheetId="13" hidden="1">'Table 13'!#REF!</definedName>
    <definedName name="_xlnm._FilterDatabase" localSheetId="21" hidden="1">'Table 21'!$A$2:$C$113</definedName>
    <definedName name="_xlnm._FilterDatabase" localSheetId="22" hidden="1">'Table 27'!$N$4:$O$154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87" l="1"/>
  <c r="D10" i="87"/>
  <c r="D9" i="87"/>
  <c r="D8" i="87"/>
  <c r="D7" i="87"/>
  <c r="D6" i="87"/>
  <c r="D5" i="87"/>
  <c r="D4" i="87"/>
  <c r="D3" i="87"/>
  <c r="D103" i="86"/>
  <c r="D102" i="86"/>
  <c r="D101" i="86"/>
  <c r="D100" i="86"/>
  <c r="D99" i="86"/>
  <c r="D98" i="86"/>
  <c r="D97" i="86"/>
  <c r="D96" i="86"/>
  <c r="D95" i="86"/>
  <c r="D94" i="86"/>
  <c r="E4" i="81"/>
  <c r="E5" i="81"/>
  <c r="E6" i="81"/>
  <c r="E7" i="81"/>
  <c r="E8" i="81"/>
  <c r="E9" i="81"/>
  <c r="E10" i="81"/>
  <c r="E11" i="81"/>
  <c r="E12" i="81"/>
  <c r="E13" i="81"/>
  <c r="E14" i="81"/>
  <c r="E15" i="81"/>
  <c r="E16" i="81"/>
  <c r="E17" i="81"/>
  <c r="E18" i="81"/>
  <c r="E3" i="81"/>
  <c r="A1" i="55" l="1"/>
  <c r="A1" i="81"/>
  <c r="A1" i="82"/>
  <c r="AA10" i="78" l="1"/>
  <c r="AB10" i="78"/>
  <c r="AA11" i="78"/>
  <c r="AB11" i="78"/>
  <c r="AA12" i="78"/>
  <c r="AB12" i="78"/>
  <c r="AA13" i="78"/>
  <c r="AB13" i="78"/>
  <c r="AA14" i="78"/>
  <c r="AB14" i="78"/>
  <c r="AA15" i="78"/>
  <c r="AB15" i="78"/>
  <c r="AA16" i="78"/>
  <c r="AB16" i="78"/>
  <c r="AA17" i="78"/>
  <c r="AB17" i="78"/>
  <c r="AA18" i="78"/>
  <c r="AB18" i="78"/>
  <c r="AA19" i="78"/>
  <c r="AB19" i="78"/>
  <c r="AA20" i="78"/>
  <c r="AB20" i="78"/>
  <c r="AA21" i="78"/>
  <c r="AB21" i="78"/>
  <c r="AA22" i="78"/>
  <c r="AB22" i="78"/>
  <c r="AA23" i="78"/>
  <c r="AB23" i="78"/>
  <c r="AA24" i="78"/>
  <c r="AB24" i="78"/>
  <c r="AA25" i="78"/>
  <c r="AB25" i="78"/>
  <c r="AA26" i="78"/>
  <c r="AB26" i="78"/>
  <c r="AA27" i="78"/>
  <c r="AB27" i="78"/>
  <c r="AA28" i="78"/>
  <c r="AB28" i="78"/>
  <c r="AA29" i="78"/>
  <c r="AB29" i="78"/>
  <c r="AA30" i="78"/>
  <c r="AB30" i="78"/>
  <c r="AA31" i="78"/>
  <c r="AB31" i="78"/>
  <c r="AA32" i="78"/>
  <c r="AB32" i="78"/>
  <c r="AA33" i="78"/>
  <c r="AB33" i="78"/>
  <c r="AA34" i="78"/>
  <c r="AB34" i="78"/>
  <c r="AA35" i="78"/>
  <c r="AB35" i="78"/>
  <c r="AA36" i="78"/>
  <c r="AB36" i="78"/>
  <c r="AA37" i="78"/>
  <c r="AB37" i="78"/>
  <c r="AA38" i="78"/>
  <c r="AB38" i="78"/>
  <c r="AA39" i="78"/>
  <c r="AB39" i="78"/>
  <c r="AA40" i="78"/>
  <c r="AB40" i="78"/>
  <c r="AA41" i="78"/>
  <c r="AB41" i="78"/>
  <c r="AA42" i="78"/>
  <c r="AB42" i="78"/>
  <c r="AA43" i="78"/>
  <c r="AB43" i="78"/>
  <c r="AA44" i="78"/>
  <c r="AB44" i="78"/>
  <c r="AA45" i="78"/>
  <c r="AB45" i="78"/>
  <c r="AA46" i="78"/>
  <c r="AB46" i="78"/>
  <c r="AA47" i="78"/>
  <c r="AB47" i="78"/>
  <c r="AA48" i="78"/>
  <c r="AB48" i="78"/>
  <c r="AA49" i="78"/>
  <c r="AB49" i="78"/>
  <c r="AA50" i="78"/>
  <c r="AB50" i="78"/>
  <c r="AA51" i="78"/>
  <c r="AB51" i="78"/>
  <c r="AA52" i="78"/>
  <c r="AB52" i="78"/>
  <c r="AA53" i="78"/>
  <c r="AB53" i="78"/>
  <c r="AA54" i="78"/>
  <c r="AB54" i="78"/>
  <c r="AA55" i="78"/>
  <c r="AB55" i="78"/>
  <c r="AA56" i="78"/>
  <c r="AB56" i="78"/>
  <c r="AA57" i="78"/>
  <c r="AB57" i="78"/>
  <c r="AA58" i="78"/>
  <c r="AB58" i="78"/>
  <c r="AA59" i="78"/>
  <c r="AB59" i="78"/>
  <c r="AA60" i="78"/>
  <c r="AB60" i="78"/>
  <c r="AA61" i="78"/>
  <c r="AB61" i="78"/>
  <c r="AA62" i="78"/>
  <c r="AB62" i="78"/>
  <c r="AA63" i="78"/>
  <c r="AB63" i="78"/>
  <c r="AA64" i="78"/>
  <c r="AB64" i="78"/>
  <c r="AA65" i="78"/>
  <c r="AB65" i="78"/>
  <c r="AA66" i="78"/>
  <c r="AB66" i="78"/>
  <c r="AA67" i="78"/>
  <c r="AB67" i="78"/>
  <c r="AA68" i="78"/>
  <c r="AB68" i="78"/>
  <c r="AA69" i="78"/>
  <c r="AB69" i="78"/>
  <c r="AA70" i="78"/>
  <c r="AB70" i="78"/>
  <c r="AA71" i="78"/>
  <c r="AB71" i="78"/>
  <c r="AA72" i="78"/>
  <c r="AB72" i="78"/>
  <c r="AA73" i="78"/>
  <c r="AB73" i="78"/>
  <c r="AA74" i="78"/>
  <c r="AB74" i="78"/>
  <c r="AA75" i="78"/>
  <c r="AB75" i="78"/>
  <c r="AA76" i="78"/>
  <c r="AB76" i="78"/>
  <c r="AA77" i="78"/>
  <c r="AB77" i="78"/>
  <c r="AA78" i="78"/>
  <c r="AB78" i="78"/>
  <c r="AA79" i="78"/>
  <c r="AB79" i="78"/>
  <c r="AA80" i="78"/>
  <c r="AB80" i="78"/>
  <c r="AA81" i="78"/>
  <c r="AB81" i="78"/>
  <c r="AA82" i="78"/>
  <c r="AB82" i="78"/>
  <c r="AA83" i="78"/>
  <c r="AB83" i="78"/>
  <c r="AA84" i="78"/>
  <c r="AB84" i="78"/>
  <c r="AA85" i="78"/>
  <c r="AB85" i="78"/>
  <c r="AA86" i="78"/>
  <c r="AB86" i="78"/>
  <c r="AA87" i="78"/>
  <c r="AB87" i="78"/>
  <c r="AA88" i="78"/>
  <c r="AB88" i="78"/>
  <c r="AA89" i="78"/>
  <c r="AB89" i="78"/>
  <c r="AA90" i="78"/>
  <c r="AB90" i="78"/>
  <c r="AA91" i="78"/>
  <c r="AB91" i="78"/>
  <c r="AA92" i="78"/>
  <c r="AB92" i="78"/>
  <c r="AA93" i="78"/>
  <c r="AB93" i="78"/>
  <c r="AA94" i="78"/>
  <c r="AB94" i="78"/>
  <c r="AA95" i="78"/>
  <c r="AB95" i="78"/>
  <c r="AA96" i="78"/>
  <c r="AB96" i="78"/>
  <c r="AA97" i="78"/>
  <c r="AB97" i="78"/>
  <c r="AA98" i="78"/>
  <c r="AB98" i="78"/>
  <c r="AA99" i="78"/>
  <c r="AB99" i="78"/>
  <c r="AA100" i="78"/>
  <c r="AB100" i="78"/>
  <c r="AA101" i="78"/>
  <c r="AB101" i="78"/>
  <c r="AA102" i="78"/>
  <c r="AB102" i="78"/>
  <c r="AA103" i="78"/>
  <c r="AB103" i="78"/>
  <c r="AA104" i="78"/>
  <c r="AB104" i="78"/>
  <c r="AA105" i="78"/>
  <c r="AB105" i="78"/>
  <c r="AA106" i="78"/>
  <c r="AB106" i="78"/>
  <c r="AA107" i="78"/>
  <c r="AB107" i="78"/>
  <c r="AA108" i="78"/>
  <c r="AB108" i="78"/>
  <c r="AA109" i="78"/>
  <c r="AB109" i="78"/>
  <c r="AA110" i="78"/>
  <c r="AB110" i="78"/>
  <c r="AA111" i="78"/>
  <c r="AB111" i="78"/>
  <c r="AA112" i="78"/>
  <c r="AB112" i="78"/>
  <c r="AA113" i="78"/>
  <c r="AB113" i="78"/>
  <c r="AA114" i="78"/>
  <c r="AB114" i="78"/>
  <c r="AA115" i="78"/>
  <c r="AB115" i="78"/>
  <c r="AA116" i="78"/>
  <c r="AB116" i="78"/>
  <c r="AA117" i="78"/>
  <c r="AB117" i="78"/>
  <c r="AA118" i="78"/>
  <c r="AB118" i="78"/>
  <c r="AA119" i="78"/>
  <c r="AB119" i="78"/>
  <c r="AA120" i="78"/>
  <c r="AB120" i="78"/>
  <c r="AA121" i="78"/>
  <c r="AB121" i="78"/>
  <c r="AA122" i="78"/>
  <c r="AB122" i="78"/>
  <c r="AA123" i="78"/>
  <c r="AB123" i="78"/>
  <c r="AA124" i="78"/>
  <c r="AB124" i="78"/>
  <c r="AA125" i="78"/>
  <c r="AB125" i="78"/>
  <c r="AA126" i="78"/>
  <c r="AB126" i="78"/>
  <c r="AA127" i="78"/>
  <c r="AB127" i="78"/>
  <c r="AA128" i="78"/>
  <c r="AB128" i="78"/>
  <c r="AA129" i="78"/>
  <c r="AB129" i="78"/>
  <c r="AA130" i="78"/>
  <c r="AB130" i="78"/>
  <c r="AA131" i="78"/>
  <c r="AB131" i="78"/>
  <c r="AA132" i="78"/>
  <c r="AB132" i="78"/>
  <c r="AA133" i="78"/>
  <c r="AB133" i="78"/>
  <c r="AA134" i="78"/>
  <c r="AB134" i="78"/>
  <c r="AA135" i="78"/>
  <c r="AB135" i="78"/>
  <c r="AA136" i="78"/>
  <c r="AB136" i="78"/>
  <c r="AA137" i="78"/>
  <c r="AB137" i="78"/>
  <c r="AA138" i="78"/>
  <c r="AB138" i="78"/>
  <c r="AA139" i="78"/>
  <c r="AB139" i="78"/>
  <c r="AA140" i="78"/>
  <c r="AB140" i="78"/>
  <c r="AA141" i="78"/>
  <c r="AB141" i="78"/>
  <c r="AA142" i="78"/>
  <c r="AB142" i="78"/>
  <c r="AA143" i="78"/>
  <c r="AB143" i="78"/>
  <c r="AA144" i="78"/>
  <c r="AB144" i="78"/>
  <c r="AA145" i="78"/>
  <c r="AB145" i="78"/>
  <c r="AA146" i="78"/>
  <c r="AB146" i="78"/>
  <c r="AA147" i="78"/>
  <c r="AB147" i="78"/>
  <c r="AA148" i="78"/>
  <c r="AB148" i="78"/>
  <c r="AA149" i="78"/>
  <c r="AB149" i="78"/>
  <c r="AA150" i="78"/>
  <c r="AB150" i="78"/>
  <c r="AA151" i="78"/>
  <c r="AB151" i="78"/>
  <c r="AA152" i="78"/>
  <c r="AB152" i="78"/>
  <c r="AA153" i="78"/>
  <c r="AB153" i="78"/>
  <c r="AA154" i="78"/>
  <c r="AB154" i="78"/>
  <c r="AA155" i="78"/>
  <c r="AB155" i="78"/>
  <c r="AA156" i="78"/>
  <c r="AB156" i="78"/>
  <c r="AA157" i="78"/>
  <c r="AB157" i="78"/>
  <c r="AA158" i="78"/>
  <c r="AB158" i="78"/>
  <c r="AA159" i="78"/>
  <c r="AB159" i="78"/>
  <c r="AA160" i="78"/>
  <c r="AB160" i="78"/>
  <c r="AA161" i="78"/>
  <c r="AB161" i="78"/>
  <c r="AA162" i="78"/>
  <c r="AB162" i="78"/>
  <c r="AA163" i="78"/>
  <c r="AB163" i="78"/>
  <c r="AA164" i="78"/>
  <c r="AB164" i="78"/>
  <c r="AA165" i="78"/>
  <c r="AB165" i="78"/>
  <c r="AA166" i="78"/>
  <c r="AB166" i="78"/>
  <c r="AA167" i="78"/>
  <c r="AB167" i="78"/>
  <c r="AA168" i="78"/>
  <c r="AB168" i="78"/>
  <c r="AA169" i="78"/>
  <c r="AB169" i="78"/>
  <c r="AA170" i="78"/>
  <c r="AB170" i="78"/>
  <c r="AA171" i="78"/>
  <c r="AB171" i="78"/>
  <c r="AA172" i="78"/>
  <c r="AB172" i="78"/>
  <c r="AA173" i="78"/>
  <c r="AB173" i="78"/>
  <c r="AA174" i="78"/>
  <c r="AB174" i="78"/>
  <c r="AA175" i="78"/>
  <c r="AB175" i="78"/>
  <c r="AB9" i="78"/>
  <c r="AA9" i="78"/>
  <c r="R139" i="78"/>
  <c r="Q139" i="78"/>
  <c r="R138" i="78"/>
  <c r="Q138" i="78"/>
  <c r="Q111" i="78" l="1"/>
  <c r="R111" i="78"/>
  <c r="Q112" i="78"/>
  <c r="R112" i="78"/>
  <c r="Q113" i="78"/>
  <c r="R113" i="78"/>
  <c r="Q114" i="78"/>
  <c r="R114" i="78"/>
  <c r="Q115" i="78"/>
  <c r="R115" i="78"/>
  <c r="Q116" i="78"/>
  <c r="R116" i="78"/>
  <c r="Q117" i="78"/>
  <c r="R117" i="78"/>
  <c r="Q118" i="78"/>
  <c r="R118" i="78"/>
  <c r="Q119" i="78"/>
  <c r="R119" i="78"/>
  <c r="Q120" i="78"/>
  <c r="R120" i="78"/>
  <c r="Q121" i="78"/>
  <c r="R121" i="78"/>
  <c r="Q122" i="78"/>
  <c r="R122" i="78"/>
  <c r="Q123" i="78"/>
  <c r="R123" i="78"/>
  <c r="Q124" i="78"/>
  <c r="R124" i="78"/>
  <c r="Q125" i="78"/>
  <c r="R125" i="78"/>
  <c r="Q126" i="78"/>
  <c r="R126" i="78"/>
  <c r="Q127" i="78"/>
  <c r="R127" i="78"/>
  <c r="Q128" i="78"/>
  <c r="R128" i="78"/>
  <c r="Q129" i="78"/>
  <c r="R129" i="78"/>
  <c r="Q130" i="78"/>
  <c r="R130" i="78"/>
  <c r="Q131" i="78"/>
  <c r="R131" i="78"/>
  <c r="Q132" i="78"/>
  <c r="R132" i="78"/>
  <c r="Q133" i="78"/>
  <c r="R133" i="78"/>
  <c r="Q134" i="78"/>
  <c r="R134" i="78"/>
  <c r="Q135" i="78"/>
  <c r="R135" i="78"/>
  <c r="Q136" i="78"/>
  <c r="R136" i="78"/>
  <c r="Q137" i="78"/>
  <c r="R137" i="78"/>
  <c r="R110" i="78"/>
  <c r="Q110" i="78"/>
  <c r="R109" i="78"/>
  <c r="Q109" i="78"/>
  <c r="Q45" i="78"/>
  <c r="R45" i="78"/>
  <c r="Q46" i="78"/>
  <c r="R46" i="78"/>
  <c r="Q47" i="78"/>
  <c r="R47" i="78"/>
  <c r="Q48" i="78"/>
  <c r="R48" i="78"/>
  <c r="Q49" i="78"/>
  <c r="R49" i="78"/>
  <c r="Q50" i="78"/>
  <c r="R50" i="78"/>
  <c r="Q51" i="78"/>
  <c r="R51" i="78"/>
  <c r="Q52" i="78"/>
  <c r="R52" i="78"/>
  <c r="Q53" i="78"/>
  <c r="R53" i="78"/>
  <c r="Q54" i="78"/>
  <c r="R54" i="78"/>
  <c r="Q55" i="78"/>
  <c r="R55" i="78"/>
  <c r="Q56" i="78"/>
  <c r="R56" i="78"/>
  <c r="Q57" i="78"/>
  <c r="R57" i="78"/>
  <c r="Q58" i="78"/>
  <c r="R58" i="78"/>
  <c r="Q59" i="78"/>
  <c r="R59" i="78"/>
  <c r="Q60" i="78"/>
  <c r="R60" i="78"/>
  <c r="Q61" i="78"/>
  <c r="R61" i="78"/>
  <c r="Q62" i="78"/>
  <c r="R62" i="78"/>
  <c r="Q63" i="78"/>
  <c r="R63" i="78"/>
  <c r="Q64" i="78"/>
  <c r="R64" i="78"/>
  <c r="Q65" i="78"/>
  <c r="R65" i="78"/>
  <c r="Q66" i="78"/>
  <c r="R66" i="78"/>
  <c r="Q67" i="78"/>
  <c r="R67" i="78"/>
  <c r="Q68" i="78"/>
  <c r="R68" i="78"/>
  <c r="Q69" i="78"/>
  <c r="R69" i="78"/>
  <c r="Q70" i="78"/>
  <c r="R70" i="78"/>
  <c r="Q71" i="78"/>
  <c r="R71" i="78"/>
  <c r="Q72" i="78"/>
  <c r="R72" i="78"/>
  <c r="Q73" i="78"/>
  <c r="R73" i="78"/>
  <c r="Q74" i="78"/>
  <c r="R74" i="78"/>
  <c r="Q75" i="78"/>
  <c r="R75" i="78"/>
  <c r="Q76" i="78"/>
  <c r="R76" i="78"/>
  <c r="Q77" i="78"/>
  <c r="R77" i="78"/>
  <c r="Q78" i="78"/>
  <c r="R78" i="78"/>
  <c r="Q79" i="78"/>
  <c r="R79" i="78"/>
  <c r="Q80" i="78"/>
  <c r="R80" i="78"/>
  <c r="Q81" i="78"/>
  <c r="R81" i="78"/>
  <c r="Q82" i="78"/>
  <c r="R82" i="78"/>
  <c r="Q83" i="78"/>
  <c r="R83" i="78"/>
  <c r="Q84" i="78"/>
  <c r="R84" i="78"/>
  <c r="Q85" i="78"/>
  <c r="R85" i="78"/>
  <c r="Q86" i="78"/>
  <c r="R86" i="78"/>
  <c r="Q87" i="78"/>
  <c r="R87" i="78"/>
  <c r="Q88" i="78"/>
  <c r="R88" i="78"/>
  <c r="Q89" i="78"/>
  <c r="R89" i="78"/>
  <c r="Q90" i="78"/>
  <c r="R90" i="78"/>
  <c r="Q91" i="78"/>
  <c r="R91" i="78"/>
  <c r="Q92" i="78"/>
  <c r="R92" i="78"/>
  <c r="Q93" i="78"/>
  <c r="R93" i="78"/>
  <c r="Q94" i="78"/>
  <c r="R94" i="78"/>
  <c r="Q95" i="78"/>
  <c r="R95" i="78"/>
  <c r="Q96" i="78"/>
  <c r="R96" i="78"/>
  <c r="Q97" i="78"/>
  <c r="R97" i="78"/>
  <c r="Q98" i="78"/>
  <c r="R98" i="78"/>
  <c r="Q99" i="78"/>
  <c r="R99" i="78"/>
  <c r="Q100" i="78"/>
  <c r="R100" i="78"/>
  <c r="Q101" i="78"/>
  <c r="R101" i="78"/>
  <c r="Q102" i="78"/>
  <c r="R102" i="78"/>
  <c r="Q103" i="78"/>
  <c r="R103" i="78"/>
  <c r="Q104" i="78"/>
  <c r="R104" i="78"/>
  <c r="Q105" i="78"/>
  <c r="R105" i="78"/>
  <c r="Q106" i="78"/>
  <c r="R106" i="78"/>
  <c r="Q107" i="78"/>
  <c r="R107" i="78"/>
  <c r="Q108" i="78"/>
  <c r="R108" i="78"/>
  <c r="R44" i="78"/>
  <c r="Q44" i="78"/>
  <c r="R42" i="78"/>
  <c r="Q42" i="78"/>
  <c r="S31" i="78"/>
  <c r="S34" i="78"/>
  <c r="R34" i="78"/>
  <c r="R31" i="78"/>
  <c r="Q30" i="78"/>
  <c r="R30" i="78"/>
  <c r="Q31" i="78"/>
  <c r="Q32" i="78"/>
  <c r="R32" i="78"/>
  <c r="Q33" i="78"/>
  <c r="R33" i="78"/>
  <c r="Q34" i="78"/>
  <c r="Q35" i="78"/>
  <c r="R35" i="78"/>
  <c r="Q36" i="78"/>
  <c r="R36" i="78"/>
  <c r="Q37" i="78"/>
  <c r="R37" i="78"/>
  <c r="Q38" i="78"/>
  <c r="R38" i="78"/>
  <c r="Q39" i="78"/>
  <c r="R39" i="78"/>
  <c r="Q40" i="78"/>
  <c r="R40" i="78"/>
  <c r="Q41" i="78"/>
  <c r="R41" i="78"/>
  <c r="R29" i="78"/>
  <c r="Q29" i="78"/>
  <c r="Q11" i="78"/>
  <c r="R11" i="78"/>
  <c r="Q12" i="78"/>
  <c r="R12" i="78"/>
  <c r="Q13" i="78"/>
  <c r="R13" i="78"/>
  <c r="Q14" i="78"/>
  <c r="R14" i="78"/>
  <c r="Q15" i="78"/>
  <c r="R15" i="78"/>
  <c r="Q16" i="78"/>
  <c r="R16" i="78"/>
  <c r="Q17" i="78"/>
  <c r="R17" i="78"/>
  <c r="Q18" i="78"/>
  <c r="R18" i="78"/>
  <c r="Q19" i="78"/>
  <c r="R19" i="78"/>
  <c r="Q20" i="78"/>
  <c r="R20" i="78"/>
  <c r="Q21" i="78"/>
  <c r="R21" i="78"/>
  <c r="Q22" i="78"/>
  <c r="R22" i="78"/>
  <c r="Q23" i="78"/>
  <c r="R23" i="78"/>
  <c r="Q24" i="78"/>
  <c r="R24" i="78"/>
  <c r="Q25" i="78"/>
  <c r="R25" i="78"/>
  <c r="Q26" i="78"/>
  <c r="R26" i="78"/>
  <c r="Q27" i="78"/>
  <c r="R27" i="78"/>
  <c r="Q28" i="78"/>
  <c r="R28" i="78"/>
  <c r="R10" i="78"/>
  <c r="Q10" i="78"/>
  <c r="A1" i="79" l="1"/>
  <c r="A1" i="78"/>
  <c r="A1" i="68" l="1"/>
  <c r="A1" i="67"/>
  <c r="A1" i="66"/>
  <c r="A1" i="65"/>
  <c r="A1" i="64"/>
  <c r="A1" i="63"/>
  <c r="A1" i="62"/>
  <c r="A1" i="61"/>
  <c r="A1" i="60"/>
  <c r="A1" i="59"/>
  <c r="A1" i="58"/>
  <c r="A1" i="57"/>
  <c r="A1" i="56"/>
</calcChain>
</file>

<file path=xl/sharedStrings.xml><?xml version="1.0" encoding="utf-8"?>
<sst xmlns="http://schemas.openxmlformats.org/spreadsheetml/2006/main" count="3245" uniqueCount="1115">
  <si>
    <t>Table</t>
  </si>
  <si>
    <t>Title</t>
  </si>
  <si>
    <t>Notes</t>
  </si>
  <si>
    <t>Chapter Ref</t>
  </si>
  <si>
    <t>Table 1</t>
  </si>
  <si>
    <t>Public sector census headcount and census period FTE, 1999–2024</t>
  </si>
  <si>
    <t>Table 2</t>
  </si>
  <si>
    <t>Female senior executives in the government sector by equivalent band, 2014 to 2024</t>
  </si>
  <si>
    <t>Table 3</t>
  </si>
  <si>
    <t>Employment arrangement by service, non-casual census headcount, 2014–2024</t>
  </si>
  <si>
    <t>Table 4</t>
  </si>
  <si>
    <t>Employment arrangement by salary, non-casual employees, 2014–2024</t>
  </si>
  <si>
    <t>Table 5</t>
  </si>
  <si>
    <t>NSW government sector Aboriginal employment – representation by grade (estimate), 2014–2024</t>
  </si>
  <si>
    <t>Table 6</t>
  </si>
  <si>
    <t>Proportion of all employees with disability, by age band, 2012–2024</t>
  </si>
  <si>
    <t>Table 7</t>
  </si>
  <si>
    <t>First language not English – distribution by equivalent salary grade, 2012–2024</t>
  </si>
  <si>
    <t>Table 8</t>
  </si>
  <si>
    <t>Racial, ethnic, or ethno-religious minority group – relative to total public sector by salary grade, 2012–2024</t>
  </si>
  <si>
    <t>Table 9</t>
  </si>
  <si>
    <t>Age profile of NSW public sector and NSW employed persons, 2012 – 2024</t>
  </si>
  <si>
    <t>*Table includes both casual and non-casual employees for comparison with ABS data</t>
  </si>
  <si>
    <t>Table 10</t>
  </si>
  <si>
    <t>Age profile by gender, non-casual census headcount, 2012–2024</t>
  </si>
  <si>
    <t>Table 11</t>
  </si>
  <si>
    <t>Recruitment data – number of openings by job category, 2019– 2024</t>
  </si>
  <si>
    <t>*Recruitment data does not cover the whole of the public sector, excludes the majority of Health and Transport
*Previous years figures may change each year due to the data updates</t>
  </si>
  <si>
    <t>Table 12</t>
  </si>
  <si>
    <t>Recruitment data – proportion of appointments by gender and salary band, 2019– 2024</t>
  </si>
  <si>
    <t>Table 13</t>
  </si>
  <si>
    <t>Median tenure (years) for non-casual public sector employees by ANZSCO Major Group, 2016–2024</t>
  </si>
  <si>
    <t>Table 14</t>
  </si>
  <si>
    <t>Paid unscheduled absence (hours per FTE) by age, 2012–2024</t>
  </si>
  <si>
    <t>Paid unsheduled absence includes paid sick leave and paid carer's leave</t>
  </si>
  <si>
    <t>Table 15</t>
  </si>
  <si>
    <t>NSW public sector employees headcount at census by region, 2018–2024</t>
  </si>
  <si>
    <t>Excludes records where postcode or suburb is missing</t>
  </si>
  <si>
    <t>Table 16</t>
  </si>
  <si>
    <t>Public sector employees as a proportion of NSW employed persons, 2016–2024</t>
  </si>
  <si>
    <t>Excludes records where postcode or suburb is missing - 2014-15 has been removed due to update to SA4 mapping</t>
  </si>
  <si>
    <t>Table 17</t>
  </si>
  <si>
    <t>Median remuneration by gender (non-casual) and service, 2014–2024</t>
  </si>
  <si>
    <t>Table 18</t>
  </si>
  <si>
    <t>Average remuneration by gender (non-casual) and service, 2014–2024</t>
  </si>
  <si>
    <t>Table 19</t>
  </si>
  <si>
    <t>Gender distribution by salary group (non-casual), 2012–2024</t>
  </si>
  <si>
    <t>Table 20</t>
  </si>
  <si>
    <t>Proportion of employees working part-time in each service by gender, 2014–2024</t>
  </si>
  <si>
    <t>Table 21</t>
  </si>
  <si>
    <t>Public sector census headcount and census period FTE, by agency, 2024</t>
  </si>
  <si>
    <t>Table 22</t>
  </si>
  <si>
    <t>Metro/regional by LGA, census headcount 2024</t>
  </si>
  <si>
    <t>Table 23</t>
  </si>
  <si>
    <t>Key statistics by region, 2024</t>
  </si>
  <si>
    <t>Year</t>
  </si>
  <si>
    <t>Census headcount</t>
  </si>
  <si>
    <t>Census period FTE</t>
  </si>
  <si>
    <t>Female senior executives</t>
  </si>
  <si>
    <t>Band 1</t>
  </si>
  <si>
    <t>Band 2</t>
  </si>
  <si>
    <t>Bands 3–4</t>
  </si>
  <si>
    <t>Service</t>
  </si>
  <si>
    <t>Full time %, 2014</t>
  </si>
  <si>
    <t>Part time %, 2014</t>
  </si>
  <si>
    <t>Full time %, 2015</t>
  </si>
  <si>
    <t>Part time %, 2015</t>
  </si>
  <si>
    <t>Full time %, 2016</t>
  </si>
  <si>
    <t>Part time %, 2016</t>
  </si>
  <si>
    <t>Full time %, 2017</t>
  </si>
  <si>
    <t>Part time %, 2017</t>
  </si>
  <si>
    <t>Full time %, 2018</t>
  </si>
  <si>
    <t>Part time %, 2018</t>
  </si>
  <si>
    <t>Full time %, 2019</t>
  </si>
  <si>
    <t>Part time %, 2019</t>
  </si>
  <si>
    <t>Full time %, 2020</t>
  </si>
  <si>
    <t>Part time %, 2020</t>
  </si>
  <si>
    <t>Full time %, 2021</t>
  </si>
  <si>
    <t>Part time %, 2021</t>
  </si>
  <si>
    <t>Full time %, 2022</t>
  </si>
  <si>
    <t>Part time %, 2022</t>
  </si>
  <si>
    <t>Full time %, 2023</t>
  </si>
  <si>
    <t>Part time %, 2023</t>
  </si>
  <si>
    <t>Full time %, 2024</t>
  </si>
  <si>
    <t>Part time %, 2024</t>
  </si>
  <si>
    <t>Public Service</t>
  </si>
  <si>
    <t>NSW Health Service</t>
  </si>
  <si>
    <t>NSW Police Force</t>
  </si>
  <si>
    <t>Teaching Service</t>
  </si>
  <si>
    <t>Transport Service</t>
  </si>
  <si>
    <t>Other Crown services</t>
  </si>
  <si>
    <t>State owned corporations</t>
  </si>
  <si>
    <t>External to government sector</t>
  </si>
  <si>
    <t xml:space="preserve">    </t>
  </si>
  <si>
    <t>Equivalent grade</t>
  </si>
  <si>
    <t>General Scale</t>
  </si>
  <si>
    <t>Grade 1/2</t>
  </si>
  <si>
    <t>Grade 3/4</t>
  </si>
  <si>
    <t>Grade 5/6</t>
  </si>
  <si>
    <t>Grade 7/8</t>
  </si>
  <si>
    <t>Grade 9/10</t>
  </si>
  <si>
    <t>Grade 11/12</t>
  </si>
  <si>
    <t>Above Grade 11/12 &amp; below Senior Executive</t>
  </si>
  <si>
    <t>SE Band 1</t>
  </si>
  <si>
    <t>SE Band 2</t>
  </si>
  <si>
    <t>SE Band 3 and above</t>
  </si>
  <si>
    <t>Target</t>
  </si>
  <si>
    <t>Age</t>
  </si>
  <si>
    <t>15 to 24</t>
  </si>
  <si>
    <t>25 to 34</t>
  </si>
  <si>
    <t>35 to 44</t>
  </si>
  <si>
    <t>45 to 54</t>
  </si>
  <si>
    <t>55 to 64</t>
  </si>
  <si>
    <t>65 plus</t>
  </si>
  <si>
    <t>% Total First Language not English, 2012</t>
  </si>
  <si>
    <t>% Total Public sector, 2012</t>
  </si>
  <si>
    <t>% Total First Language not English, 2013</t>
  </si>
  <si>
    <t>% Total Public sector, 2013</t>
  </si>
  <si>
    <t>% Total First Language not English, 2014</t>
  </si>
  <si>
    <t>% Total Public sector, 2014</t>
  </si>
  <si>
    <t>% Total First Language not English, 2015</t>
  </si>
  <si>
    <t>% Total Public sector, 2015</t>
  </si>
  <si>
    <t>% Total First Language not English, 2016</t>
  </si>
  <si>
    <t>% Total Public sector, 2016</t>
  </si>
  <si>
    <t>% Total First Language not English, 2017</t>
  </si>
  <si>
    <t>% Total Public sector, 2017</t>
  </si>
  <si>
    <t>% Total First Language not English, 2018</t>
  </si>
  <si>
    <t>% Total Public sector, 2018</t>
  </si>
  <si>
    <t>% Total First Language not English, 2019</t>
  </si>
  <si>
    <t>% Total Public sector, 2019</t>
  </si>
  <si>
    <t>% Total First Language not English, 2020</t>
  </si>
  <si>
    <t>% Total Public sector, 2020</t>
  </si>
  <si>
    <t>% Total First Language not English, 2021</t>
  </si>
  <si>
    <t>% Total Public sector, 2021</t>
  </si>
  <si>
    <t>% Total First Language not English, 2022</t>
  </si>
  <si>
    <t>% Total Public sector, 2022</t>
  </si>
  <si>
    <t>% Total First Language not English, 2023</t>
  </si>
  <si>
    <t>% Total Public sector, 2023</t>
  </si>
  <si>
    <t>% Total First Language not English, 2024</t>
  </si>
  <si>
    <t>% Total Public sector, 2024</t>
  </si>
  <si>
    <t>Senior Executives</t>
  </si>
  <si>
    <t>% Total Minority group, 2012</t>
  </si>
  <si>
    <t>% Total Minority group, 2013</t>
  </si>
  <si>
    <t>% Total Minority group, 2014</t>
  </si>
  <si>
    <t>% Total Minority group, 2015</t>
  </si>
  <si>
    <t>% Total Minority group, 2016</t>
  </si>
  <si>
    <t>% Total Minority group, 2017</t>
  </si>
  <si>
    <t>% Total Minority group, 2018</t>
  </si>
  <si>
    <t>% Total Minority group, 2019</t>
  </si>
  <si>
    <t>% Total Minority group, 2020</t>
  </si>
  <si>
    <t>% Total Minority group, 2021</t>
  </si>
  <si>
    <t>% Total Minority group, 2022</t>
  </si>
  <si>
    <t>% Total Minority group, 2023</t>
  </si>
  <si>
    <t>% Total Minority group, 2024</t>
  </si>
  <si>
    <t>% NSW Public Sector, 2012</t>
  </si>
  <si>
    <t>% NSW Employed Persons, 2012</t>
  </si>
  <si>
    <t>% NSW Public Sector, 2013</t>
  </si>
  <si>
    <t>% NSW Employed Persons, 2013</t>
  </si>
  <si>
    <t>% NSW Public Sector, 2014</t>
  </si>
  <si>
    <t>% NSW Employed Persons, 2014</t>
  </si>
  <si>
    <t>% NSW Public Sector, 2015</t>
  </si>
  <si>
    <t>% NSW Employed Persons, 2015</t>
  </si>
  <si>
    <t>% NSW Public Sector, 2016</t>
  </si>
  <si>
    <t>% NSW Employed Persons, 2016</t>
  </si>
  <si>
    <t>% NSW Public Sector, 2017</t>
  </si>
  <si>
    <t>% NSW Employed Persons, 2017</t>
  </si>
  <si>
    <t>% NSW Public Sector, 2018</t>
  </si>
  <si>
    <t>% NSW Employed Persons, 2018</t>
  </si>
  <si>
    <t>% NSW Public Sector, 2019</t>
  </si>
  <si>
    <t>% NSW Employed Persons, 2019</t>
  </si>
  <si>
    <t>% NSW Public Sector, 2020</t>
  </si>
  <si>
    <t>% NSW Employed Persons, 2020</t>
  </si>
  <si>
    <t>% NSW Public Sector, 2021</t>
  </si>
  <si>
    <t>% NSW Employed Persons, 2021</t>
  </si>
  <si>
    <t>% NSW Public Sector, 2022</t>
  </si>
  <si>
    <t>% NSW Employed Persons, 2022</t>
  </si>
  <si>
    <t>% NSW Public Sector, 2023</t>
  </si>
  <si>
    <t>% NSW Employed Persons, 2023</t>
  </si>
  <si>
    <t>% NSW Public Sector, 2024</t>
  </si>
  <si>
    <t>% NSW Employed Persons, 2024</t>
  </si>
  <si>
    <t>Male, 2012</t>
  </si>
  <si>
    <t>Female, 2012</t>
  </si>
  <si>
    <t>Total, 2012</t>
  </si>
  <si>
    <t>Male, 2013</t>
  </si>
  <si>
    <t>Female, 2013</t>
  </si>
  <si>
    <t>Total, 2013</t>
  </si>
  <si>
    <t>Male, 2014</t>
  </si>
  <si>
    <t>Female, 2014</t>
  </si>
  <si>
    <t>Total, 2014</t>
  </si>
  <si>
    <t>Male, 2015</t>
  </si>
  <si>
    <t>Female, 2015</t>
  </si>
  <si>
    <t>Total, 2015</t>
  </si>
  <si>
    <t>Male, 2016</t>
  </si>
  <si>
    <t>Female, 2016</t>
  </si>
  <si>
    <t>Total, 2016</t>
  </si>
  <si>
    <t>Male, 2017</t>
  </si>
  <si>
    <t>Female, 2017</t>
  </si>
  <si>
    <t>Total, 2017</t>
  </si>
  <si>
    <t>Male, 2018</t>
  </si>
  <si>
    <t>Female, 2018</t>
  </si>
  <si>
    <t>Total, 2018</t>
  </si>
  <si>
    <t>Male, 2019</t>
  </si>
  <si>
    <t>Female, 2019</t>
  </si>
  <si>
    <t>Total, 2019</t>
  </si>
  <si>
    <t>Male, 2020</t>
  </si>
  <si>
    <t>Female, 2020</t>
  </si>
  <si>
    <t>Total, 2020</t>
  </si>
  <si>
    <t>Male, 2021</t>
  </si>
  <si>
    <t>Female, 2021</t>
  </si>
  <si>
    <t>Total, 2021</t>
  </si>
  <si>
    <t>Male, 2022</t>
  </si>
  <si>
    <t>Female, 2022</t>
  </si>
  <si>
    <t>Total, 2022</t>
  </si>
  <si>
    <t>Male, 2023</t>
  </si>
  <si>
    <t>Female, 2023</t>
  </si>
  <si>
    <t>Total, 2023</t>
  </si>
  <si>
    <t>Male, 2024</t>
  </si>
  <si>
    <t>Female, 2024</t>
  </si>
  <si>
    <t>Total, 2024</t>
  </si>
  <si>
    <t>-</t>
  </si>
  <si>
    <t>Totals</t>
  </si>
  <si>
    <t>Job category</t>
  </si>
  <si>
    <t>Openings, 2019</t>
  </si>
  <si>
    <t>Openings, 2020</t>
  </si>
  <si>
    <t>Openings, 2021</t>
  </si>
  <si>
    <t>Openings, 2022</t>
  </si>
  <si>
    <t>Openings, 2023</t>
  </si>
  <si>
    <t>Openings, 2024</t>
  </si>
  <si>
    <t>Accounting and financial</t>
  </si>
  <si>
    <t>Administration and clerical</t>
  </si>
  <si>
    <t>Animal care</t>
  </si>
  <si>
    <t>Arts, sports and recreation</t>
  </si>
  <si>
    <t>Aviation</t>
  </si>
  <si>
    <t>CEO</t>
  </si>
  <si>
    <t>Childcare</t>
  </si>
  <si>
    <t>Community</t>
  </si>
  <si>
    <t>Community Services</t>
  </si>
  <si>
    <t>Construction and architecture</t>
  </si>
  <si>
    <t>Consulting</t>
  </si>
  <si>
    <t>Contract &amp; Procurement</t>
  </si>
  <si>
    <t>Customer services and call centre</t>
  </si>
  <si>
    <t>Economist</t>
  </si>
  <si>
    <t>Education And/Or Training</t>
  </si>
  <si>
    <t>Education and/or training</t>
  </si>
  <si>
    <t>Emergency Services</t>
  </si>
  <si>
    <t>Energy</t>
  </si>
  <si>
    <t>Engineering</t>
  </si>
  <si>
    <t>Environmental</t>
  </si>
  <si>
    <t>Fitness</t>
  </si>
  <si>
    <t>Forensic</t>
  </si>
  <si>
    <t>Governance</t>
  </si>
  <si>
    <t>Graduate / Cadet / Scholar EOI</t>
  </si>
  <si>
    <t>Graduates/Cadets/School Leavers</t>
  </si>
  <si>
    <t>Health</t>
  </si>
  <si>
    <t>Health - Allied</t>
  </si>
  <si>
    <t>Health - Medical positions</t>
  </si>
  <si>
    <t>Horticulture/Landscaping</t>
  </si>
  <si>
    <t>Hospitality and tourism</t>
  </si>
  <si>
    <t>Human Factors Specialist</t>
  </si>
  <si>
    <t>Human Resources and Recruitment</t>
  </si>
  <si>
    <t>Human resources and recruitment</t>
  </si>
  <si>
    <t>Human Services</t>
  </si>
  <si>
    <t>Identified Positions</t>
  </si>
  <si>
    <t>Identified programs</t>
  </si>
  <si>
    <t>Information and Communications Technology</t>
  </si>
  <si>
    <t>Information and communications technology</t>
  </si>
  <si>
    <t>Investigation</t>
  </si>
  <si>
    <t>Land Administration</t>
  </si>
  <si>
    <t>Legal and Justice</t>
  </si>
  <si>
    <t>Library</t>
  </si>
  <si>
    <t>Marketing and Communications</t>
  </si>
  <si>
    <t>Media, publicity and communications</t>
  </si>
  <si>
    <t>Music</t>
  </si>
  <si>
    <t>Planning</t>
  </si>
  <si>
    <t>Police and emergency services</t>
  </si>
  <si>
    <t>Policy</t>
  </si>
  <si>
    <t>Prisons and Security</t>
  </si>
  <si>
    <t>Prisons and security</t>
  </si>
  <si>
    <t>Procurement</t>
  </si>
  <si>
    <t>Projects</t>
  </si>
  <si>
    <t>Property and assets</t>
  </si>
  <si>
    <t>Property and Real Estate</t>
  </si>
  <si>
    <t>Rail Operations</t>
  </si>
  <si>
    <t>Rail Safety and Shiftwork Temporary</t>
  </si>
  <si>
    <t>Rail Safety Permanent</t>
  </si>
  <si>
    <t>Regulatory and compliance</t>
  </si>
  <si>
    <t>Research and Analysis</t>
  </si>
  <si>
    <t>Safety</t>
  </si>
  <si>
    <t>Sales and marketing</t>
  </si>
  <si>
    <t>Schools</t>
  </si>
  <si>
    <t>Science and Technology</t>
  </si>
  <si>
    <t>Senior Executive</t>
  </si>
  <si>
    <t>Talent Pool</t>
  </si>
  <si>
    <t>Trades and Services</t>
  </si>
  <si>
    <t>Trades and services</t>
  </si>
  <si>
    <t>Traffic Control</t>
  </si>
  <si>
    <t>Transport and logistics</t>
  </si>
  <si>
    <t>Grade equivalent</t>
  </si>
  <si>
    <t>SE Band 2 and above</t>
  </si>
  <si>
    <t>ANZSCO Major Group</t>
  </si>
  <si>
    <t>Clerical and administrative workers</t>
  </si>
  <si>
    <t>Labourers</t>
  </si>
  <si>
    <t>Professionals</t>
  </si>
  <si>
    <t>Community and personal service workers</t>
  </si>
  <si>
    <t>Managers</t>
  </si>
  <si>
    <t>Technicians and trades workers</t>
  </si>
  <si>
    <t>Machinery operators and drivers</t>
  </si>
  <si>
    <t>15 to 19</t>
  </si>
  <si>
    <t>20 to 24</t>
  </si>
  <si>
    <t>25 to 29</t>
  </si>
  <si>
    <t>30 to 34</t>
  </si>
  <si>
    <t>35 to 39</t>
  </si>
  <si>
    <t>40 to 44</t>
  </si>
  <si>
    <t>45 to 49</t>
  </si>
  <si>
    <t>50 to 54</t>
  </si>
  <si>
    <t>55 to 59</t>
  </si>
  <si>
    <t>60 to 64</t>
  </si>
  <si>
    <t>Work region</t>
  </si>
  <si>
    <t>Employees, headcount at census, 2018</t>
  </si>
  <si>
    <t>Representation by region, 2018</t>
  </si>
  <si>
    <t>Employees, headcount at census, 2019</t>
  </si>
  <si>
    <t>Representation by region, 2019</t>
  </si>
  <si>
    <t>Employees, headcount at census, 2020</t>
  </si>
  <si>
    <t>Representation by region, 2020</t>
  </si>
  <si>
    <t>Employees, headcount at census, 2021</t>
  </si>
  <si>
    <t>Representation by region, 2021</t>
  </si>
  <si>
    <t>Employees, headcount at census, 2022</t>
  </si>
  <si>
    <t>Representation by region, 2022</t>
  </si>
  <si>
    <t>Employees, headcount at census, 2023</t>
  </si>
  <si>
    <t>Representation by region, 2023</t>
  </si>
  <si>
    <t>Employees, headcount at census, 2024</t>
  </si>
  <si>
    <t>Representation by region, 2024</t>
  </si>
  <si>
    <t>Capital Region</t>
  </si>
  <si>
    <t>Central Coast</t>
  </si>
  <si>
    <t>Central West</t>
  </si>
  <si>
    <t>Coffs Harbour – Grafton</t>
  </si>
  <si>
    <t>Far West and Orana</t>
  </si>
  <si>
    <t>Hunter Valley excl. Newcastle</t>
  </si>
  <si>
    <t>Illawarra</t>
  </si>
  <si>
    <t>Mid North Coast</t>
  </si>
  <si>
    <t>Murray</t>
  </si>
  <si>
    <t>New England and North West</t>
  </si>
  <si>
    <t>Newcastle and Lake Macquarie</t>
  </si>
  <si>
    <t>Richmond – Tweed</t>
  </si>
  <si>
    <t>Riverina</t>
  </si>
  <si>
    <t>Southern Highlands and Shoalhaven</t>
  </si>
  <si>
    <t>Sydney East</t>
  </si>
  <si>
    <t>Sydney West</t>
  </si>
  <si>
    <t>External to Government Sector</t>
  </si>
  <si>
    <t>Male %, 2012</t>
  </si>
  <si>
    <t>Female %, 2012</t>
  </si>
  <si>
    <t>Male %, 2013</t>
  </si>
  <si>
    <t>Female %, 2013</t>
  </si>
  <si>
    <t>Male %, 2014</t>
  </si>
  <si>
    <t>Female %, 2014</t>
  </si>
  <si>
    <t>Male %, 2015</t>
  </si>
  <si>
    <t>Female %, 2015</t>
  </si>
  <si>
    <t>Male %, 2016</t>
  </si>
  <si>
    <t>Female %, 2016</t>
  </si>
  <si>
    <t>Male %, 2017</t>
  </si>
  <si>
    <t>Female %, 2017</t>
  </si>
  <si>
    <t>Male %, 2018</t>
  </si>
  <si>
    <t>Female %, 2018</t>
  </si>
  <si>
    <t>Male %, 2019</t>
  </si>
  <si>
    <t>Female %, 2019</t>
  </si>
  <si>
    <t>Male %, 2020</t>
  </si>
  <si>
    <t>Female %, 2020</t>
  </si>
  <si>
    <t>Male %, 2021</t>
  </si>
  <si>
    <t>Female %, 2021</t>
  </si>
  <si>
    <t>Male %, 2022</t>
  </si>
  <si>
    <t>Female %, 2022</t>
  </si>
  <si>
    <t>Male %, 2023</t>
  </si>
  <si>
    <t>Female %, 2023</t>
  </si>
  <si>
    <t>Male %, 2024</t>
  </si>
  <si>
    <t>Female %, 2024</t>
  </si>
  <si>
    <t>Above Grade 11/12 &amp; Below Band 1</t>
  </si>
  <si>
    <t xml:space="preserve">Male % part time, 2014 </t>
  </si>
  <si>
    <t>Female % part time, 2014</t>
  </si>
  <si>
    <t>Male % part time, 2015</t>
  </si>
  <si>
    <t>Female % part time, 2015</t>
  </si>
  <si>
    <t>Male % part time, 2016</t>
  </si>
  <si>
    <t>Female % part time, 2016</t>
  </si>
  <si>
    <t>Male % part time, 2017</t>
  </si>
  <si>
    <t>Female % part time, 2017</t>
  </si>
  <si>
    <t>Male % part time, 2018</t>
  </si>
  <si>
    <t>Female % part time, 2018</t>
  </si>
  <si>
    <t>Male % part time, 2019</t>
  </si>
  <si>
    <t>Female % part time, 2019</t>
  </si>
  <si>
    <t>Male % part time, 2020</t>
  </si>
  <si>
    <t>Female % part time, 2020</t>
  </si>
  <si>
    <t>Male % part time, 2021</t>
  </si>
  <si>
    <t>Female % part time, 2021</t>
  </si>
  <si>
    <t>Male % part time, 2022</t>
  </si>
  <si>
    <t>Female % part time, 2022</t>
  </si>
  <si>
    <t>Male % part time, 2023</t>
  </si>
  <si>
    <t>Female % part time, 2023</t>
  </si>
  <si>
    <t>Male % part time, 2024</t>
  </si>
  <si>
    <t>Female % part time, 2024</t>
  </si>
  <si>
    <t xml:space="preserve">Parent Agency </t>
  </si>
  <si>
    <r>
      <t>2024 Headcount</t>
    </r>
    <r>
      <rPr>
        <b/>
        <sz val="9"/>
        <color theme="1"/>
        <rFont val="Calibri"/>
        <family val="2"/>
        <scheme val="minor"/>
      </rPr>
      <t xml:space="preserve"> </t>
    </r>
  </si>
  <si>
    <r>
      <t>2024 FTE</t>
    </r>
    <r>
      <rPr>
        <b/>
        <sz val="9"/>
        <color theme="1"/>
        <rFont val="Calibri"/>
        <family val="2"/>
        <scheme val="minor"/>
      </rPr>
      <t xml:space="preserve"> </t>
    </r>
  </si>
  <si>
    <t>Agency for Clinical Innovation</t>
  </si>
  <si>
    <t>Albury Wodonga Health</t>
  </si>
  <si>
    <t>Ambulance Service of NSW</t>
  </si>
  <si>
    <t>Art Gallery of NSW Trust</t>
  </si>
  <si>
    <t>Audit Office</t>
  </si>
  <si>
    <t>Australian Museum Trust</t>
  </si>
  <si>
    <t>Bureau of Health Information</t>
  </si>
  <si>
    <t>Cancer Institute NSW</t>
  </si>
  <si>
    <t>Central Coast Local Health District</t>
  </si>
  <si>
    <t>Clinical Excellence Commission</t>
  </si>
  <si>
    <t>Crown Solicitor's Office</t>
  </si>
  <si>
    <t>Department of Climate Change, Energy, the Environment and Water</t>
  </si>
  <si>
    <t>Department of Communities and Justice</t>
  </si>
  <si>
    <t>Department of Customer Service</t>
  </si>
  <si>
    <t>Department of Education</t>
  </si>
  <si>
    <t>Department of Enterprise, Investment and Trade</t>
  </si>
  <si>
    <t>Department of Planning, Housing and Infrastructure</t>
  </si>
  <si>
    <t>Department of Regional NSW</t>
  </si>
  <si>
    <t>Department of Transport</t>
  </si>
  <si>
    <t>eHealth NSW</t>
  </si>
  <si>
    <t>Environment Protection Authority</t>
  </si>
  <si>
    <t>Essential Energy</t>
  </si>
  <si>
    <t>Far West Local Health District</t>
  </si>
  <si>
    <t>Fire and Rescue NSW</t>
  </si>
  <si>
    <t>Forestry Corporation of NSW</t>
  </si>
  <si>
    <t>Health Care Complaints Commission</t>
  </si>
  <si>
    <t>Health Education and Training Institute</t>
  </si>
  <si>
    <t>Health Infrastructure NSW</t>
  </si>
  <si>
    <t>Health Pathology</t>
  </si>
  <si>
    <t>Health Professional Councils Authority</t>
  </si>
  <si>
    <t>Health System Support Group</t>
  </si>
  <si>
    <t>HealthShare NSW</t>
  </si>
  <si>
    <t>Hunter New England Local Health District</t>
  </si>
  <si>
    <t>Hunter Water Corporation</t>
  </si>
  <si>
    <t>Illawarra Shoalhaven Local Health District</t>
  </si>
  <si>
    <t>Independent Commission Against Corruption</t>
  </si>
  <si>
    <t>Independent Liquor and Gaming Authority</t>
  </si>
  <si>
    <t>Independent Pricing And Regulatory Tribunal</t>
  </si>
  <si>
    <t>Information and Privacy Commission</t>
  </si>
  <si>
    <t>Infrastructure NSW</t>
  </si>
  <si>
    <t>Inspector of the Law Enforcement Conduct Commission</t>
  </si>
  <si>
    <t>Institute of Sport</t>
  </si>
  <si>
    <t>Insurance &amp; Care NSW</t>
  </si>
  <si>
    <t>Judicial Commission</t>
  </si>
  <si>
    <t>Judicial Officers</t>
  </si>
  <si>
    <t>Justice Health and Forensic Mental Health Network</t>
  </si>
  <si>
    <t>Landcom</t>
  </si>
  <si>
    <t>Law Enforcement Conduct Commission</t>
  </si>
  <si>
    <t>Legal Aid NSW</t>
  </si>
  <si>
    <t>Library Council of NSW</t>
  </si>
  <si>
    <t>Local Land Services</t>
  </si>
  <si>
    <t>Mental Health Commission</t>
  </si>
  <si>
    <t>Mid North Coast Local Health District</t>
  </si>
  <si>
    <t>Ministry of Health</t>
  </si>
  <si>
    <t>Multicultural NSW</t>
  </si>
  <si>
    <t>Murrumbidgee Local Health District</t>
  </si>
  <si>
    <t>Museums of History NSW and State Records Authority NSW</t>
  </si>
  <si>
    <t>Natural Resources Commission</t>
  </si>
  <si>
    <t>Nepean Blue Mountains Local Health District</t>
  </si>
  <si>
    <t>Northern NSW Local Health District</t>
  </si>
  <si>
    <t>Northern Sydney Local Health District</t>
  </si>
  <si>
    <t>NSW Crime Commission</t>
  </si>
  <si>
    <t>NSW Education Standards Authority</t>
  </si>
  <si>
    <t>NSW Electoral Commission</t>
  </si>
  <si>
    <t>NSW Independent Casino Commission</t>
  </si>
  <si>
    <t>NSW Reconstruction Authority</t>
  </si>
  <si>
    <t>NSW Trains</t>
  </si>
  <si>
    <t>NSW Trustee and Guardian</t>
  </si>
  <si>
    <t>Office of Sport</t>
  </si>
  <si>
    <t>Office of the Ageing and Disability Commissioner</t>
  </si>
  <si>
    <t>Office of the Children's Guardian</t>
  </si>
  <si>
    <t>Office of the Director of Public Prosecutions</t>
  </si>
  <si>
    <t>Office of the Greyhound Welfare and Integrity Commission</t>
  </si>
  <si>
    <t>Office of the Independent Planning Commission</t>
  </si>
  <si>
    <t>Office of the Independent Review Officer</t>
  </si>
  <si>
    <t>Office of the NSW Rural Fire Service</t>
  </si>
  <si>
    <t>Office of the NSW State Emergency Service</t>
  </si>
  <si>
    <t>Office of Transport Safety Investigations</t>
  </si>
  <si>
    <t>Ombudsman's Office</t>
  </si>
  <si>
    <t>Parliament of NSW</t>
  </si>
  <si>
    <t>Parliamentary Counsel's Office</t>
  </si>
  <si>
    <t>Port Authority of NSW</t>
  </si>
  <si>
    <t>Premier's Department</t>
  </si>
  <si>
    <t>Public Service Commission</t>
  </si>
  <si>
    <t>SAS Trustee Corporation</t>
  </si>
  <si>
    <t>School Administrative and Support</t>
  </si>
  <si>
    <t>Service NSW</t>
  </si>
  <si>
    <t>Single Digital Patient Record Implementation Authority</t>
  </si>
  <si>
    <t>South Eastern Sydney Local Health District</t>
  </si>
  <si>
    <t>South Western Sydney Local Health District</t>
  </si>
  <si>
    <t>Southern NSW Local Health District</t>
  </si>
  <si>
    <t>Sydney Children's Hospital Network</t>
  </si>
  <si>
    <t>Sydney Local Health District</t>
  </si>
  <si>
    <t>Sydney Metro</t>
  </si>
  <si>
    <t>Sydney Opera House Trust</t>
  </si>
  <si>
    <t>Sydney Trains</t>
  </si>
  <si>
    <t>Sydney Water Corporation</t>
  </si>
  <si>
    <t>TAFE Commission</t>
  </si>
  <si>
    <t>TAFE Commission (Senior Executives)</t>
  </si>
  <si>
    <t>The Cabinet Office</t>
  </si>
  <si>
    <t>The Treasury</t>
  </si>
  <si>
    <t>Transport Asset Holding Entity</t>
  </si>
  <si>
    <t>Transport for NSW</t>
  </si>
  <si>
    <t>Treasury Corporation</t>
  </si>
  <si>
    <t>Trustees of the Museum of Applied Arts and Sciences</t>
  </si>
  <si>
    <t>Venues NSW</t>
  </si>
  <si>
    <t>WaterNSW</t>
  </si>
  <si>
    <t>Western NSW Local Health District</t>
  </si>
  <si>
    <t>Western Sydney Local Health District</t>
  </si>
  <si>
    <t>NEW - AB - 2/11/23</t>
  </si>
  <si>
    <t>QA - SL - 13/11/23</t>
  </si>
  <si>
    <t>good match</t>
  </si>
  <si>
    <t>CLEAN</t>
  </si>
  <si>
    <t>Use QlikView</t>
  </si>
  <si>
    <t>Postcode Suburb LGA FIT Type</t>
  </si>
  <si>
    <t>LGA name - postcode suburb - ratio_FIT</t>
  </si>
  <si>
    <t>Metro/Regional</t>
  </si>
  <si>
    <t>LGA</t>
  </si>
  <si>
    <t>Headcount</t>
  </si>
  <si>
    <t>Qliksense dashboard</t>
  </si>
  <si>
    <t>Qlikview table</t>
  </si>
  <si>
    <t>Metro</t>
  </si>
  <si>
    <t>Bayside (A)</t>
  </si>
  <si>
    <t>Bayside (NSW)</t>
  </si>
  <si>
    <t>Blacktown (C)</t>
  </si>
  <si>
    <t>Blacktown</t>
  </si>
  <si>
    <t xml:space="preserve">sum ({&lt;[Census Date Status Code]={'1'}, [Primary Position Flag]={'Y'},[Period Level Code]={'YEAR'}&gt;} [EmployeeCount]) </t>
  </si>
  <si>
    <t>Blue Mountains (C)</t>
  </si>
  <si>
    <t>Blue Mountains</t>
  </si>
  <si>
    <t>Region</t>
  </si>
  <si>
    <t>c</t>
  </si>
  <si>
    <t>Year Code</t>
  </si>
  <si>
    <t>census headcount</t>
  </si>
  <si>
    <t>Burwood (A)</t>
  </si>
  <si>
    <t>Burwood</t>
  </si>
  <si>
    <t>2023</t>
  </si>
  <si>
    <t>Camden (A)</t>
  </si>
  <si>
    <t>Camden</t>
  </si>
  <si>
    <t>Metropolitan</t>
  </si>
  <si>
    <t>Campbelltown (C) (NSW)</t>
  </si>
  <si>
    <t>Campbelltown (NSW)</t>
  </si>
  <si>
    <t>Canada Bay (A)</t>
  </si>
  <si>
    <t>Canada Bay</t>
  </si>
  <si>
    <t>Canterbury-Bankstown (A)</t>
  </si>
  <si>
    <t>Canterbury-Bankstown</t>
  </si>
  <si>
    <t>Cumberland (A)</t>
  </si>
  <si>
    <t>Cumberland</t>
  </si>
  <si>
    <t>Fairfield (C)</t>
  </si>
  <si>
    <t>Fairfield</t>
  </si>
  <si>
    <t>Georges River (A)</t>
  </si>
  <si>
    <t>Georges River</t>
  </si>
  <si>
    <t>Hawkesbury (C)</t>
  </si>
  <si>
    <t>Hawkesbury</t>
  </si>
  <si>
    <t>Hornsby (A)</t>
  </si>
  <si>
    <t>Hornsby</t>
  </si>
  <si>
    <t>Hunters Hill (A)</t>
  </si>
  <si>
    <t>Hunters Hill</t>
  </si>
  <si>
    <t>Inner West (A)</t>
  </si>
  <si>
    <t>Inner West</t>
  </si>
  <si>
    <t>Ku-ring-gai (A)</t>
  </si>
  <si>
    <t>Ku-ring-gai</t>
  </si>
  <si>
    <t>Lane Cove (A)</t>
  </si>
  <si>
    <t>Lane Cove</t>
  </si>
  <si>
    <t>Liverpool (C)</t>
  </si>
  <si>
    <t>Liverpool</t>
  </si>
  <si>
    <t>Mosman (A)</t>
  </si>
  <si>
    <t>Mosman</t>
  </si>
  <si>
    <t>Newcastle (C)</t>
  </si>
  <si>
    <t>Newcastle</t>
  </si>
  <si>
    <t>North Sydney (A)</t>
  </si>
  <si>
    <t>North Sydney</t>
  </si>
  <si>
    <t>Northern Beaches (A)</t>
  </si>
  <si>
    <t>Northern Beaches</t>
  </si>
  <si>
    <t>Parramatta (C)</t>
  </si>
  <si>
    <t>Parramatta</t>
  </si>
  <si>
    <t>Penrith (C)</t>
  </si>
  <si>
    <t>Penrith</t>
  </si>
  <si>
    <t>no newcastle</t>
  </si>
  <si>
    <t>found</t>
  </si>
  <si>
    <t>Randwick (C)</t>
  </si>
  <si>
    <t>Randwick</t>
  </si>
  <si>
    <t>Ryde (C)</t>
  </si>
  <si>
    <t>Ryde</t>
  </si>
  <si>
    <t>Strathfield (A)</t>
  </si>
  <si>
    <t>Strathfield</t>
  </si>
  <si>
    <t>difference</t>
  </si>
  <si>
    <t>Sutherland Shire (A)</t>
  </si>
  <si>
    <t>Sutherland Shire</t>
  </si>
  <si>
    <t>Sydney (C)</t>
  </si>
  <si>
    <t>Sydney</t>
  </si>
  <si>
    <t>The Hills Shire (A)</t>
  </si>
  <si>
    <t>The Hills Shire</t>
  </si>
  <si>
    <t>Waverley (A)</t>
  </si>
  <si>
    <t>Waverley</t>
  </si>
  <si>
    <t>Willoughby (C)</t>
  </si>
  <si>
    <t>Willoughby</t>
  </si>
  <si>
    <t>Wollondilly (A)</t>
  </si>
  <si>
    <t>Wollondilly</t>
  </si>
  <si>
    <t>Wollongong (C)</t>
  </si>
  <si>
    <t>Wollongong</t>
  </si>
  <si>
    <t>Woollahra (A)</t>
  </si>
  <si>
    <t>Woollahra</t>
  </si>
  <si>
    <t>Outside NSW</t>
  </si>
  <si>
    <t>Adelaide (C)</t>
  </si>
  <si>
    <t>Adelaide</t>
  </si>
  <si>
    <t>Bayside (C)</t>
  </si>
  <si>
    <t>Balonne</t>
  </si>
  <si>
    <t>no wollongong</t>
  </si>
  <si>
    <t>Brisbane (C)</t>
  </si>
  <si>
    <t>Banyule</t>
  </si>
  <si>
    <t>Charles Sturt (C)</t>
  </si>
  <si>
    <t>Bayside (Vic.)</t>
  </si>
  <si>
    <t>Regional</t>
  </si>
  <si>
    <t>nothing outside NSW</t>
  </si>
  <si>
    <t>Gold Coast (C)</t>
  </si>
  <si>
    <t>Brisbane</t>
  </si>
  <si>
    <t>Albury</t>
  </si>
  <si>
    <t>Goondiwindi (R)</t>
  </si>
  <si>
    <t>Charles Sturt</t>
  </si>
  <si>
    <t>Armidale Regional (A)</t>
  </si>
  <si>
    <t>Hepburn (S)</t>
  </si>
  <si>
    <t>Cook</t>
  </si>
  <si>
    <t>Ballina</t>
  </si>
  <si>
    <t>Holdfast Bay (C)</t>
  </si>
  <si>
    <t>Coorong</t>
  </si>
  <si>
    <t>Balranald</t>
  </si>
  <si>
    <t>Joondalup (C)</t>
  </si>
  <si>
    <t>Dardanup</t>
  </si>
  <si>
    <t>Bathurst Regional</t>
  </si>
  <si>
    <t>Mildura (RC)</t>
  </si>
  <si>
    <t>Gold Coast</t>
  </si>
  <si>
    <t>Bega Valley</t>
  </si>
  <si>
    <t>Prospect (C)</t>
  </si>
  <si>
    <t>Goondiwindi</t>
  </si>
  <si>
    <t>Bellingen</t>
  </si>
  <si>
    <t>Redland (C)</t>
  </si>
  <si>
    <t>Greater Dandenong</t>
  </si>
  <si>
    <t>Berrigan</t>
  </si>
  <si>
    <t>Swan Hill (RC)</t>
  </si>
  <si>
    <t>Greater Geelong</t>
  </si>
  <si>
    <t>Bland</t>
  </si>
  <si>
    <t>Unincorporated ACT</t>
  </si>
  <si>
    <t>Ipswich</t>
  </si>
  <si>
    <t>Blayney</t>
  </si>
  <si>
    <t>Vincent (C)</t>
  </si>
  <si>
    <t>Joondalup</t>
  </si>
  <si>
    <t>Bogan</t>
  </si>
  <si>
    <t>Waratah/Wynyard (M)</t>
  </si>
  <si>
    <t>Kwinana</t>
  </si>
  <si>
    <t>Bourke</t>
  </si>
  <si>
    <t>Wodonga (C)</t>
  </si>
  <si>
    <t>Logan</t>
  </si>
  <si>
    <t>Brewarrina</t>
  </si>
  <si>
    <t>Wyndham (C)</t>
  </si>
  <si>
    <t>Maroondah</t>
  </si>
  <si>
    <t>Broken Hill</t>
  </si>
  <si>
    <t>Albury (C)</t>
  </si>
  <si>
    <t>Melbourne</t>
  </si>
  <si>
    <t>Byron</t>
  </si>
  <si>
    <t>Melville</t>
  </si>
  <si>
    <t>Cabonne</t>
  </si>
  <si>
    <t>Ballina (A)</t>
  </si>
  <si>
    <t>Mildura</t>
  </si>
  <si>
    <t>Carrathool</t>
  </si>
  <si>
    <t>Balranald (A)</t>
  </si>
  <si>
    <t>Mitcham</t>
  </si>
  <si>
    <t>Central Coast (NSW)</t>
  </si>
  <si>
    <t>Bathurst Regional (A)</t>
  </si>
  <si>
    <t>Monash</t>
  </si>
  <si>
    <t>Central Darling</t>
  </si>
  <si>
    <t>Bega Valley (A)</t>
  </si>
  <si>
    <t>Moonee Valley</t>
  </si>
  <si>
    <t>Cessnock</t>
  </si>
  <si>
    <t>Bellingen (A)</t>
  </si>
  <si>
    <t>Moreton Bay</t>
  </si>
  <si>
    <t>Clarence Valley</t>
  </si>
  <si>
    <t>Berrigan (A)</t>
  </si>
  <si>
    <t>Perth</t>
  </si>
  <si>
    <t>Cobar</t>
  </si>
  <si>
    <t>Bland (A)</t>
  </si>
  <si>
    <t>Prospect</t>
  </si>
  <si>
    <t>Coffs Harbour</t>
  </si>
  <si>
    <t>Blayney (A)</t>
  </si>
  <si>
    <t>Redland</t>
  </si>
  <si>
    <t>Coolamon</t>
  </si>
  <si>
    <t>Bogan (A)</t>
  </si>
  <si>
    <t>Rockingham</t>
  </si>
  <si>
    <t>Coonamble</t>
  </si>
  <si>
    <t>Bourke (A)</t>
  </si>
  <si>
    <t>Sunshine Coast</t>
  </si>
  <si>
    <t>Cootamundra-Gundagai Regional</t>
  </si>
  <si>
    <t>Brewarrina (A)</t>
  </si>
  <si>
    <t>Swan Hill</t>
  </si>
  <si>
    <t>Cowra</t>
  </si>
  <si>
    <t>Broken Hill (C)</t>
  </si>
  <si>
    <t>Townsville</t>
  </si>
  <si>
    <t>Dubbo Regional</t>
  </si>
  <si>
    <t>Byron (A)</t>
  </si>
  <si>
    <t>Unincorp. Other Territories</t>
  </si>
  <si>
    <t>Dungog</t>
  </si>
  <si>
    <t>Cabonne (A)</t>
  </si>
  <si>
    <t>Edward River</t>
  </si>
  <si>
    <t>Carrathool (A)</t>
  </si>
  <si>
    <t>Whitehorse</t>
  </si>
  <si>
    <t>Eurobodalla</t>
  </si>
  <si>
    <t>Central Coast (C) (NSW)</t>
  </si>
  <si>
    <t>Whittlesea</t>
  </si>
  <si>
    <t>Federation</t>
  </si>
  <si>
    <t>Central Darling (A)</t>
  </si>
  <si>
    <t>Wodonga</t>
  </si>
  <si>
    <t>Forbes</t>
  </si>
  <si>
    <t>Cessnock (C)</t>
  </si>
  <si>
    <t>Wyndham</t>
  </si>
  <si>
    <t>Gilgandra</t>
  </si>
  <si>
    <t>Clarence Valley (A)</t>
  </si>
  <si>
    <t>Glen Innes Severn</t>
  </si>
  <si>
    <t>Cobar (A)</t>
  </si>
  <si>
    <t>Goulburn Mulwaree</t>
  </si>
  <si>
    <t>Coffs Harbour (C)</t>
  </si>
  <si>
    <t>Greater Hume Shire</t>
  </si>
  <si>
    <t>Coolamon (A)</t>
  </si>
  <si>
    <t>Griffith</t>
  </si>
  <si>
    <t>Coonamble (A)</t>
  </si>
  <si>
    <t>Gunnedah</t>
  </si>
  <si>
    <t>Cootamundra-Gundagai Regional (A)</t>
  </si>
  <si>
    <t>Gwydir</t>
  </si>
  <si>
    <t>Cowra (A)</t>
  </si>
  <si>
    <t>Hay</t>
  </si>
  <si>
    <t>Dubbo Regional (A)</t>
  </si>
  <si>
    <t>Hilltops</t>
  </si>
  <si>
    <t>Dungog (A)</t>
  </si>
  <si>
    <t>Inverell</t>
  </si>
  <si>
    <t>Edward River (A)</t>
  </si>
  <si>
    <t>Junee</t>
  </si>
  <si>
    <t>Eurobodalla (A)</t>
  </si>
  <si>
    <t>Kempsey</t>
  </si>
  <si>
    <t>Federation (A)</t>
  </si>
  <si>
    <t>Kiama</t>
  </si>
  <si>
    <t>Forbes (A)</t>
  </si>
  <si>
    <t>Kyogle</t>
  </si>
  <si>
    <t>Gilgandra (A)</t>
  </si>
  <si>
    <t>Lachlan</t>
  </si>
  <si>
    <t>Glen Innes Severn (A)</t>
  </si>
  <si>
    <t>Lake Macquarie</t>
  </si>
  <si>
    <t>Goulburn Mulwaree (A)</t>
  </si>
  <si>
    <t>Leeton</t>
  </si>
  <si>
    <t>Greater Hume Shire (A)</t>
  </si>
  <si>
    <t>Lismore</t>
  </si>
  <si>
    <t>Griffith (C)</t>
  </si>
  <si>
    <t>Lithgow</t>
  </si>
  <si>
    <t>Gunnedah (A)</t>
  </si>
  <si>
    <t>Liverpool Plains</t>
  </si>
  <si>
    <t>Gwydir (A)</t>
  </si>
  <si>
    <t>Lockhart</t>
  </si>
  <si>
    <t>Hay (A)</t>
  </si>
  <si>
    <t>Maitland</t>
  </si>
  <si>
    <t>Hilltops (A)</t>
  </si>
  <si>
    <t>Mid-Coast</t>
  </si>
  <si>
    <t>Inverell (A)</t>
  </si>
  <si>
    <t>Mid-Western Regional</t>
  </si>
  <si>
    <t>Junee (A)</t>
  </si>
  <si>
    <t>Moree Plains</t>
  </si>
  <si>
    <t>Kempsey (A)</t>
  </si>
  <si>
    <t>Murray River</t>
  </si>
  <si>
    <t>Kiama (A)</t>
  </si>
  <si>
    <t>Murrumbidgee</t>
  </si>
  <si>
    <t>Kyogle (A)</t>
  </si>
  <si>
    <t>Muswellbrook</t>
  </si>
  <si>
    <t>Lachlan (A)</t>
  </si>
  <si>
    <t>Nambucca Valley</t>
  </si>
  <si>
    <t>Lake Macquarie (C)</t>
  </si>
  <si>
    <t>Narrabri</t>
  </si>
  <si>
    <t>Leeton (A)</t>
  </si>
  <si>
    <t>Narrandera</t>
  </si>
  <si>
    <t>Lismore (C)</t>
  </si>
  <si>
    <t>Narromine</t>
  </si>
  <si>
    <t>Lithgow (C)</t>
  </si>
  <si>
    <t>it's stuffed in metro in the comparator table</t>
  </si>
  <si>
    <t>Liverpool Plains (A)</t>
  </si>
  <si>
    <t>Oberon</t>
  </si>
  <si>
    <t>Lockhart (A)</t>
  </si>
  <si>
    <t>Orange</t>
  </si>
  <si>
    <t>Maitland (C)</t>
  </si>
  <si>
    <t>Parkes</t>
  </si>
  <si>
    <t>Mid-Coast (A)</t>
  </si>
  <si>
    <t>Port Macquarie-Hastings</t>
  </si>
  <si>
    <t>Mid-Western Regional (A)</t>
  </si>
  <si>
    <t>Port Stephens</t>
  </si>
  <si>
    <t>Moree Plains (A)</t>
  </si>
  <si>
    <t>Queanbeyan-Palerang Regional</t>
  </si>
  <si>
    <t>Murray River (A)</t>
  </si>
  <si>
    <t>Richmond Valley</t>
  </si>
  <si>
    <t>Murrumbidgee (A)</t>
  </si>
  <si>
    <t>Shellharbour</t>
  </si>
  <si>
    <t>Muswellbrook (A)</t>
  </si>
  <si>
    <t>Shoalhaven</t>
  </si>
  <si>
    <t>Nambucca (A)</t>
  </si>
  <si>
    <t>Singleton</t>
  </si>
  <si>
    <t>Narrabri (A)</t>
  </si>
  <si>
    <t>Snowy Monaro Regional</t>
  </si>
  <si>
    <t>Narrandera (A)</t>
  </si>
  <si>
    <t>Snowy Valleys</t>
  </si>
  <si>
    <t>Narromine (A)</t>
  </si>
  <si>
    <t>Tamworth Regional</t>
  </si>
  <si>
    <t>Oberon (A)</t>
  </si>
  <si>
    <t>Temora</t>
  </si>
  <si>
    <t>Orange (C)</t>
  </si>
  <si>
    <t>Tenterfield</t>
  </si>
  <si>
    <t>Parkes (A)</t>
  </si>
  <si>
    <t>Tweed</t>
  </si>
  <si>
    <t>Port Macquarie-Hastings (A)</t>
  </si>
  <si>
    <t>Unincorporated NSW</t>
  </si>
  <si>
    <t>Port Stephens (A)</t>
  </si>
  <si>
    <t>Upper Hunter Shire</t>
  </si>
  <si>
    <t>Queanbeyan-Palerang Regional (A)</t>
  </si>
  <si>
    <t>Upper Lachlan Shire</t>
  </si>
  <si>
    <t>Richmond Valley (A)</t>
  </si>
  <si>
    <t>Uralla</t>
  </si>
  <si>
    <t>Shellharbour (C)</t>
  </si>
  <si>
    <t>Wagga Wagga</t>
  </si>
  <si>
    <t>Shoalhaven (C)</t>
  </si>
  <si>
    <t>Walcha</t>
  </si>
  <si>
    <t>Singleton (A)</t>
  </si>
  <si>
    <t>Walgett</t>
  </si>
  <si>
    <t>Snowy Monaro Regional (A)</t>
  </si>
  <si>
    <t>Warren</t>
  </si>
  <si>
    <t>Snowy Valleys (A)</t>
  </si>
  <si>
    <t>Warrumbungle Shire</t>
  </si>
  <si>
    <t>Tamworth Regional (A)</t>
  </si>
  <si>
    <t>Weddin</t>
  </si>
  <si>
    <t>Temora (A)</t>
  </si>
  <si>
    <t>Wentworth</t>
  </si>
  <si>
    <t>Tenterfield (A)</t>
  </si>
  <si>
    <t>Wingecarribee</t>
  </si>
  <si>
    <t>Tweed (A)</t>
  </si>
  <si>
    <t>Yass Valley</t>
  </si>
  <si>
    <t>Upper Hunter Shire (A)</t>
  </si>
  <si>
    <t>Upper Lachlan Shire (A)</t>
  </si>
  <si>
    <t>Uralla (A)</t>
  </si>
  <si>
    <t>Wagga Wagga (C)</t>
  </si>
  <si>
    <t>Walcha (A)</t>
  </si>
  <si>
    <t>Walgett (A)</t>
  </si>
  <si>
    <t>Warren (A)</t>
  </si>
  <si>
    <t>Warrumbungle Shire (A)</t>
  </si>
  <si>
    <t>Weddin (A)</t>
  </si>
  <si>
    <t>Wentworth (A)</t>
  </si>
  <si>
    <t>Wingecarribee (A)</t>
  </si>
  <si>
    <t>Yass Valley (A)</t>
  </si>
  <si>
    <t>Missing</t>
  </si>
  <si>
    <t>Busselton</t>
  </si>
  <si>
    <t>Campbelltown (SA)</t>
  </si>
  <si>
    <t>Gladstone</t>
  </si>
  <si>
    <t>Golden Plains</t>
  </si>
  <si>
    <t>Holdfast Bay</t>
  </si>
  <si>
    <t>Katherine</t>
  </si>
  <si>
    <t>Marion</t>
  </si>
  <si>
    <t>Melton</t>
  </si>
  <si>
    <t>Mitchell</t>
  </si>
  <si>
    <t>Moorabool</t>
  </si>
  <si>
    <t>Palmerston</t>
  </si>
  <si>
    <t>Port Adelaide Enfield</t>
  </si>
  <si>
    <t>Port Phillip</t>
  </si>
  <si>
    <t>Salisbury</t>
  </si>
  <si>
    <t>Toowoomba</t>
  </si>
  <si>
    <t>Wanneroo</t>
  </si>
  <si>
    <t>Whitsunday</t>
  </si>
  <si>
    <t>Work Location</t>
  </si>
  <si>
    <t>Estimated resident population</t>
  </si>
  <si>
    <t>Census period FTE 2023</t>
  </si>
  <si>
    <t>Census period FTE 2024</t>
  </si>
  <si>
    <t>% change in census FTE PY to CY</t>
  </si>
  <si>
    <t>Median Age (Yrs)</t>
  </si>
  <si>
    <t>Median Salary (Non Casual)</t>
  </si>
  <si>
    <t>Median Tenure (Non casual  yrs in agency)</t>
  </si>
  <si>
    <t>Part-time (Non casual)</t>
  </si>
  <si>
    <t>Coffs Harbour - Grafton</t>
  </si>
  <si>
    <t>Hunter Valley exc Newcastle</t>
  </si>
  <si>
    <t>Richmond - Tweed</t>
  </si>
  <si>
    <t>Chapter</t>
  </si>
  <si>
    <t>Topic</t>
  </si>
  <si>
    <t>Type</t>
  </si>
  <si>
    <t>Name</t>
  </si>
  <si>
    <t>Size and composition</t>
  </si>
  <si>
    <t>Figure</t>
  </si>
  <si>
    <t>Figure 2.1: Public sector census headcount and census period FTE, 2000 to 2024</t>
  </si>
  <si>
    <t>Table 2.1: Public sector census headcount and census period FTE, 2015 to 2024</t>
  </si>
  <si>
    <t>Figure 2.2: Annual percentage change in the size of the public sector workforce (census headcount) and NSW employed persons, 2015 to 2024</t>
  </si>
  <si>
    <t>Figure 2.3: Public sector census headcount as a percentage of NSW employed persons, 2000 to 2024</t>
  </si>
  <si>
    <t>Table 2.2: Composition of the public sector by service, census period FTE, 2023 to 2024</t>
  </si>
  <si>
    <t>Table 2.3: Composition of the public sector by portfolio, census period FTE, 2023 to 2024</t>
  </si>
  <si>
    <t>Leaders</t>
  </si>
  <si>
    <t>Table 3.1: Senior executives in the public sector, census period FTE, 2023 to 2024</t>
  </si>
  <si>
    <t>Figure 3.1: Senior executives in the government sector, census headcount, 2015 to 2024</t>
  </si>
  <si>
    <t>Table 3.2: Senior executives in the government sector by portfolio, census headcount, 2023 to 2024</t>
  </si>
  <si>
    <t>Types of work</t>
  </si>
  <si>
    <t>Table 4.1: Comparison of public sector employment categories, annual FTE, 2023 to 2024</t>
  </si>
  <si>
    <t>Table 4.2: Employment categories by service, annual FTE, 2024</t>
  </si>
  <si>
    <t>Figure 4.1: Employment arrangement by service, non-casual census headcount, 2024</t>
  </si>
  <si>
    <t>Contingent labour</t>
  </si>
  <si>
    <t>Figure 4.2: Tenure by average active contractors, 2024</t>
  </si>
  <si>
    <t>Diversity</t>
  </si>
  <si>
    <t>Figure 5.1: Representation of disability and disability requiring adjustment (estimate), 2015 to 2024</t>
  </si>
  <si>
    <t>Table 5.1: Representation of people with disability by service (estimate), 2023 to 2024</t>
  </si>
  <si>
    <t>Figure 5.2: Age profile of public sector non-casual employees at census date by disability status, 2024</t>
  </si>
  <si>
    <t>Figure 5.3: Representation of Aboriginal and Torres Strait Islander people (estimate), 2015 to 2024</t>
  </si>
  <si>
    <t>Figure 5.4: NSW government sector Aboriginal and Torres Strait Islander employment – representation by salary band (estimate), 2014 to 2024</t>
  </si>
  <si>
    <t>Figure 5.5: Representation of people from a racial, ethnic or ethno-religious minority group (estimate) and people who first spoke a language other than English (estimate), 2015 to 2024</t>
  </si>
  <si>
    <t>Gender</t>
  </si>
  <si>
    <t>Figure 6.1: Percentage of women in the public sector workforce vs. percentage of women in the NSW workforce, 2015 to 2024</t>
  </si>
  <si>
    <t>Table 6.1: Public sector representation of women by portfolio, census headcount, 2024</t>
  </si>
  <si>
    <t>Figure 6.2: Gender distribution by equivalent salary band (non-casual), census headcount, 2014 to 2024</t>
  </si>
  <si>
    <t>Recruitment</t>
  </si>
  <si>
    <t>Figure 6.3: Proportion of appointments by gender and salary band, 2024</t>
  </si>
  <si>
    <t>Figure 6.5: Gender pay gap, 2015 to 2024</t>
  </si>
  <si>
    <t>Figure 6.4: Change in non-casual headcount by salary band at census date, 2023 to 2024</t>
  </si>
  <si>
    <t>Figure 6.6: Public Service and aligned services senior executive gender pay gap by band, 2023 to 2024</t>
  </si>
  <si>
    <t>Table 6.2: Employment arrangement by gender, non-casual census headcount, 2024</t>
  </si>
  <si>
    <t>Figure 6.7: Proportion of employees working part time in each service by gender, 2024</t>
  </si>
  <si>
    <t>Figure 7.1: Age profile of the NSW public sector and NSW employed persons, 2024</t>
  </si>
  <si>
    <t>Table 7.1: Median age and proportion of non-casual employees aged over 43 by service, at census date, 2024</t>
  </si>
  <si>
    <t>Figure 7.2: Age profile of NSW public sector, non-casual census headcount, by service, 2024</t>
  </si>
  <si>
    <t>Figure 7.3: Distribution of retirees aged 55 and over among non-casual employees, 2014 and 2024</t>
  </si>
  <si>
    <t>Figure 7.4: Public sector employee commencement rate vs separation rate by age, non-casual headcount, 2024</t>
  </si>
  <si>
    <t>Figure 8.1: Number of job advertisements and openings, 2020 to 2024</t>
  </si>
  <si>
    <t>Figure 8.2: Average time to hire, 2020 to 2024</t>
  </si>
  <si>
    <t>Mobility</t>
  </si>
  <si>
    <t>Table 8.1: Separations, exits and movements of non-casual public sector employees, by service, 2024</t>
  </si>
  <si>
    <t>Figure 8.3: Median tenure (years) for non-casual public sector employees, 2015 to 2024</t>
  </si>
  <si>
    <t>Table 8.2: Median tenure of non-casual public sector employees by service, years of tenure, 2023 to 2024</t>
  </si>
  <si>
    <t>Remuneration</t>
  </si>
  <si>
    <t>Figure 9.1: Median remuneration, non-casual public sector employees, 2015 to 2024</t>
  </si>
  <si>
    <t>Table 9.1: Median remuneration by service, non-casual employees at census date, 2023 to 2024</t>
  </si>
  <si>
    <t>Leave</t>
  </si>
  <si>
    <t>Table 10.1: Average hours of leave taken per full-time equivalent, public sector, 2020 to 2024</t>
  </si>
  <si>
    <t>Table 10.2: Average sick leave taken by service, hours per FTE, 2023 to 2024</t>
  </si>
  <si>
    <t>Table 10.3: Average carer’s leave taken by service, hours per FTE, 2023 to 2024</t>
  </si>
  <si>
    <t>Table 10.4: Average recreation leave taken by service, hours per FTE, 2023 to 2024</t>
  </si>
  <si>
    <t>Table 10.5: Percentage of employees taking paid parental leave and average days taken by gender, government sector, 2020 to 2024</t>
  </si>
  <si>
    <t>Regional profile of the public sector</t>
  </si>
  <si>
    <t>Figure 11.1: NSW public sector employees by region, census headcount, 2024</t>
  </si>
  <si>
    <t>Table 11.1: Census period FTE by service and region (government sector), 2024</t>
  </si>
  <si>
    <t>Figure 11.2: Public sector employees as a proportion of NSW employed persons by region, 2024</t>
  </si>
  <si>
    <t>Change from previous year (%)</t>
  </si>
  <si>
    <t>Percentage (%)</t>
  </si>
  <si>
    <t>Public sector</t>
  </si>
  <si>
    <t>NSW employed persons</t>
  </si>
  <si>
    <t>Public sector as a percentage of NSW employed persons</t>
  </si>
  <si>
    <t>Change</t>
  </si>
  <si>
    <t>Change (%)</t>
  </si>
  <si>
    <t>Total government sector</t>
  </si>
  <si>
    <t>Total public sector</t>
  </si>
  <si>
    <t>Portfolio</t>
  </si>
  <si>
    <t>Climate Change, Energy and the Environment</t>
  </si>
  <si>
    <t>Communities and Justice</t>
  </si>
  <si>
    <t>Customer Service</t>
  </si>
  <si>
    <t>Education</t>
  </si>
  <si>
    <t>Enterprise, Investment and Trade</t>
  </si>
  <si>
    <t>Premier &amp; Cabinet</t>
  </si>
  <si>
    <t>Regional NSW</t>
  </si>
  <si>
    <t>Transport</t>
  </si>
  <si>
    <t>Treasury</t>
  </si>
  <si>
    <t xml:space="preserve">State owned corporations </t>
  </si>
  <si>
    <t>Figure 3.1: Senior executives in the government sector, census FTE, 2015 to 2024</t>
  </si>
  <si>
    <t>Government sector</t>
  </si>
  <si>
    <t>Table 3.2: Senior executives in the government sector by portfolio, census FTE, 2023 to 2024</t>
  </si>
  <si>
    <t>Total Public Service</t>
  </si>
  <si>
    <t>Employment category</t>
  </si>
  <si>
    <t>Ongoing</t>
  </si>
  <si>
    <t>Temporary</t>
  </si>
  <si>
    <t>Casual</t>
  </si>
  <si>
    <r>
      <t>Other</t>
    </r>
    <r>
      <rPr>
        <vertAlign val="superscript"/>
        <sz val="11"/>
        <rFont val="Calibri"/>
        <family val="2"/>
        <scheme val="minor"/>
      </rPr>
      <t>1</t>
    </r>
  </si>
  <si>
    <t xml:space="preserve">Ongoing </t>
  </si>
  <si>
    <t xml:space="preserve">Temporary </t>
  </si>
  <si>
    <r>
      <t>Other</t>
    </r>
    <r>
      <rPr>
        <vertAlign val="superscript"/>
        <sz val="11"/>
        <rFont val="Calibri"/>
        <family val="2"/>
        <scheme val="minor"/>
      </rPr>
      <t>2</t>
    </r>
  </si>
  <si>
    <t>Full time</t>
  </si>
  <si>
    <t>Part time</t>
  </si>
  <si>
    <t>Tenure</t>
  </si>
  <si>
    <t>Percentage</t>
  </si>
  <si>
    <t>&lt;3 months</t>
  </si>
  <si>
    <t xml:space="preserve">3 months – &lt;6 months </t>
  </si>
  <si>
    <t>6 months – &lt;1 year</t>
  </si>
  <si>
    <t>1 year – &lt;1.5 years</t>
  </si>
  <si>
    <t>1.5 year – &lt;2 years</t>
  </si>
  <si>
    <t>2 years +</t>
  </si>
  <si>
    <t>Disability</t>
  </si>
  <si>
    <t>Disability requiring adjustment</t>
  </si>
  <si>
    <t>Age Band 10 Years</t>
  </si>
  <si>
    <t>People with disability</t>
  </si>
  <si>
    <t>People without disability</t>
  </si>
  <si>
    <t>15–24</t>
  </si>
  <si>
    <t>25–34</t>
  </si>
  <si>
    <t>35–44</t>
  </si>
  <si>
    <t>45–54</t>
  </si>
  <si>
    <t>55–64</t>
  </si>
  <si>
    <t>Aboriginal and/or Torres Strait Islander people (%)</t>
  </si>
  <si>
    <t>2014</t>
  </si>
  <si>
    <t xml:space="preserve">Equivalent grade </t>
  </si>
  <si>
    <t>People who first spoke a language other than English – estimate</t>
  </si>
  <si>
    <t>People from racial, ethnic or ethno-religious minority groups – estimate</t>
  </si>
  <si>
    <t>Figure 6.1: Percentage of women in public sector workforce vs NSW workforce, 2015 to 2024</t>
  </si>
  <si>
    <t>Women in the public sector workforce (%)</t>
  </si>
  <si>
    <t>Women in the NSW workforce (%)</t>
  </si>
  <si>
    <t>Table 6.1: Public sector representation of women by portfolio, census headcount 2024</t>
  </si>
  <si>
    <t>Census HC</t>
  </si>
  <si>
    <t>% of Female</t>
  </si>
  <si>
    <t>Premier and Cabinet</t>
  </si>
  <si>
    <t>Equivalent Salary Grade</t>
  </si>
  <si>
    <t>Male 2024</t>
  </si>
  <si>
    <t>Female 2024</t>
  </si>
  <si>
    <t>Male 2023</t>
  </si>
  <si>
    <t>Female 2023</t>
  </si>
  <si>
    <t>Male 2022</t>
  </si>
  <si>
    <t>Female 2022</t>
  </si>
  <si>
    <t>Male 2021</t>
  </si>
  <si>
    <t>Female 2021</t>
  </si>
  <si>
    <t>Male 2020</t>
  </si>
  <si>
    <t>Female 2020</t>
  </si>
  <si>
    <t>Male 2019</t>
  </si>
  <si>
    <t>Female 2019</t>
  </si>
  <si>
    <t>Male 2018</t>
  </si>
  <si>
    <t>Female 2018</t>
  </si>
  <si>
    <t>Male 2017</t>
  </si>
  <si>
    <t>Female 2017</t>
  </si>
  <si>
    <t>Male 2016</t>
  </si>
  <si>
    <t>Female 2016</t>
  </si>
  <si>
    <t>Male 2015</t>
  </si>
  <si>
    <t>Female 2015</t>
  </si>
  <si>
    <t>Male 2014</t>
  </si>
  <si>
    <t>Female 2014</t>
  </si>
  <si>
    <t>General scale</t>
  </si>
  <si>
    <t>Above Grade 11/12 &amp; below Senior Executives</t>
  </si>
  <si>
    <t>Salary</t>
  </si>
  <si>
    <t>Male</t>
  </si>
  <si>
    <t>Female</t>
  </si>
  <si>
    <t>$0 - &lt; $70,694</t>
  </si>
  <si>
    <t>$70,694 - &lt; $79,032</t>
  </si>
  <si>
    <t>$79,032 - &lt; $93,295</t>
  </si>
  <si>
    <t>$93,295 - &lt; $106,025</t>
  </si>
  <si>
    <t>$106,025 - &lt; $120,859</t>
  </si>
  <si>
    <t>$120,859 - &lt; $139,787</t>
  </si>
  <si>
    <t>$139,787 - &lt; $180,887</t>
  </si>
  <si>
    <t>$180,887 - &lt; $201,350</t>
  </si>
  <si>
    <t>$201,350 - &lt; $287,201</t>
  </si>
  <si>
    <t>&gt;= $287,201</t>
  </si>
  <si>
    <t xml:space="preserve"> Male</t>
  </si>
  <si>
    <t xml:space="preserve"> Female</t>
  </si>
  <si>
    <t>$8,000 - &lt; $57,633</t>
  </si>
  <si>
    <t>$57,633 - &lt; $70,694</t>
  </si>
  <si>
    <t>$70,694 - &lt; $93,295</t>
  </si>
  <si>
    <t>$93,295 - &lt; $120,859</t>
  </si>
  <si>
    <t>$120,859 - &lt;= $161,663</t>
  </si>
  <si>
    <t>&gt;$161,663 - &lt; $201,350</t>
  </si>
  <si>
    <t>$201,350+</t>
  </si>
  <si>
    <t>Median pay gap ($)</t>
  </si>
  <si>
    <t>Average pay gap ($)</t>
  </si>
  <si>
    <t>Senior executives</t>
  </si>
  <si>
    <t>Band 3</t>
  </si>
  <si>
    <t>Employment Arrangement</t>
  </si>
  <si>
    <t>Male( %)</t>
  </si>
  <si>
    <t>Female (%)</t>
  </si>
  <si>
    <t xml:space="preserve">GSE  </t>
  </si>
  <si>
    <t>Figure 7.1: Age profile of NSW public sector and NSW employed persons, 2024</t>
  </si>
  <si>
    <t>NSW public sector</t>
  </si>
  <si>
    <t>Median Age</t>
  </si>
  <si>
    <t>% Headcount &gt;43</t>
  </si>
  <si>
    <t>State-Owned Corporations</t>
  </si>
  <si>
    <t>Other Crown Services</t>
  </si>
  <si>
    <t>15−24</t>
  </si>
  <si>
    <t>25−34</t>
  </si>
  <si>
    <t>35−44</t>
  </si>
  <si>
    <t>45−54</t>
  </si>
  <si>
    <t>55−64</t>
  </si>
  <si>
    <t>Age Band 5 Years</t>
  </si>
  <si>
    <t>Commencement rate</t>
  </si>
  <si>
    <t>Separation rate</t>
  </si>
  <si>
    <t>Non casual headcount</t>
  </si>
  <si>
    <t>25−29</t>
  </si>
  <si>
    <t>30−34</t>
  </si>
  <si>
    <t>35−39</t>
  </si>
  <si>
    <t>40−44</t>
  </si>
  <si>
    <t>45−49</t>
  </si>
  <si>
    <t>50−54</t>
  </si>
  <si>
    <t>55−59</t>
  </si>
  <si>
    <t>60−64</t>
  </si>
  <si>
    <t>Job advertisements</t>
  </si>
  <si>
    <t>Openings</t>
  </si>
  <si>
    <r>
      <t>Figure 8.2: Average time to hire, 2020 to 2024</t>
    </r>
    <r>
      <rPr>
        <vertAlign val="superscript"/>
        <sz val="11"/>
        <rFont val="Calibri"/>
        <family val="2"/>
        <scheme val="minor"/>
      </rPr>
      <t>3</t>
    </r>
  </si>
  <si>
    <t>Average time to hire</t>
  </si>
  <si>
    <t>Separation from agency (%)</t>
  </si>
  <si>
    <t>Exit from public sector (%)</t>
  </si>
  <si>
    <t>Movement within public sector (%)</t>
  </si>
  <si>
    <r>
      <t>Figure 8.3: Median tenure (years) for non-casual public sector employees, 2015 to 2024</t>
    </r>
    <r>
      <rPr>
        <vertAlign val="superscript"/>
        <sz val="11"/>
        <rFont val="Calibri"/>
        <family val="2"/>
        <scheme val="minor"/>
      </rPr>
      <t>4</t>
    </r>
  </si>
  <si>
    <t xml:space="preserve">Year Code </t>
  </si>
  <si>
    <t xml:space="preserve"> Median tenure</t>
  </si>
  <si>
    <t>Change from 2023</t>
  </si>
  <si>
    <t>Figure 9.1: Median non-casual remuneration, 2015 to 2024</t>
  </si>
  <si>
    <t>Median salary</t>
  </si>
  <si>
    <t>2023 ($)</t>
  </si>
  <si>
    <t>2024 ($)</t>
  </si>
  <si>
    <t>Sick leave (paid)</t>
  </si>
  <si>
    <t>Carer's leave</t>
  </si>
  <si>
    <t>Special leave</t>
  </si>
  <si>
    <t>Recreation leave</t>
  </si>
  <si>
    <t xml:space="preserve">Change </t>
  </si>
  <si>
    <t>Male - Avg Days</t>
  </si>
  <si>
    <t>Female - Avg Days</t>
  </si>
  <si>
    <t>Male - % taking leave</t>
  </si>
  <si>
    <t>Female - % taking leave</t>
  </si>
  <si>
    <r>
      <rPr>
        <b/>
        <sz val="11"/>
        <rFont val="Calibri"/>
        <family val="2"/>
        <scheme val="minor"/>
      </rPr>
      <t>Note:</t>
    </r>
    <r>
      <rPr>
        <sz val="11"/>
        <rFont val="Calibri"/>
        <family val="2"/>
        <scheme val="minor"/>
      </rPr>
      <t xml:space="preserve"> This will not match published figures from 2023, as methodology changed this year to only include non-casuals in scope.</t>
    </r>
  </si>
  <si>
    <t>Representation by region (%)</t>
  </si>
  <si>
    <t>Public sector employees, census headcount</t>
  </si>
  <si>
    <t xml:space="preserve"> </t>
  </si>
  <si>
    <r>
      <t>Table 11.1: Census period FTE by service and region (government sector), 2024</t>
    </r>
    <r>
      <rPr>
        <vertAlign val="superscript"/>
        <sz val="11"/>
        <rFont val="Calibri"/>
        <family val="2"/>
        <scheme val="minor"/>
      </rPr>
      <t>4</t>
    </r>
  </si>
  <si>
    <t>Total Government 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</si>
</sst>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5" formatCode="&quot;$&quot;#,##0;\-&quot;$&quot;#,##0"/>
    <numFmt numFmtId="6" formatCode="&quot;$&quot;#,##0;[Red]\-&quot;$&quot;#,##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"/>
    <numFmt numFmtId="165" formatCode="0.0%"/>
    <numFmt numFmtId="166" formatCode="_-* #,##0_-;\-* #,##0_-;_-* &quot;-&quot;??_-;_-@_-"/>
    <numFmt numFmtId="167" formatCode="0.0"/>
    <numFmt numFmtId="168" formatCode="###0"/>
    <numFmt numFmtId="169" formatCode="##,###,###,###,###"/>
    <numFmt numFmtId="170" formatCode="\$#,##0;\-\$#,##0.00"/>
    <numFmt numFmtId="171" formatCode="\$#,##0;\-\$#,##0"/>
    <numFmt numFmtId="172" formatCode="0.0000%"/>
    <numFmt numFmtId="173" formatCode="#,##0.000"/>
    <numFmt numFmtId="174" formatCode="0.000"/>
    <numFmt numFmtId="175" formatCode="0_ ;\-0\ "/>
    <numFmt numFmtId="176" formatCode="0.0000000"/>
    <numFmt numFmtId="177" formatCode="_-* #,##0.0_-;\-* #,##0.0_-;_-* &quot;-&quot;??_-;_-@_-"/>
    <numFmt numFmtId="178" formatCode="0.0&quot;%&quot;"/>
  </numFmts>
  <fonts count="4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363636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0"/>
      <name val="Calibri"/>
      <family val="2"/>
      <scheme val="minor"/>
    </font>
    <font>
      <sz val="9"/>
      <color rgb="FF363636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rgb="FF363636"/>
      <name val="Arial"/>
      <family val="2"/>
    </font>
    <font>
      <sz val="8"/>
      <color rgb="FF363636"/>
      <name val="Calibri"/>
      <family val="2"/>
      <scheme val="minor"/>
    </font>
    <font>
      <sz val="10"/>
      <color rgb="FFC00000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rgb="FF363636"/>
      <name val="Arial"/>
      <family val="2"/>
    </font>
    <font>
      <sz val="8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0"/>
      <color rgb="FF363636"/>
      <name val="Calibri"/>
      <family val="2"/>
      <scheme val="minor"/>
    </font>
    <font>
      <sz val="11"/>
      <name val="Aptos Narrow"/>
      <family val="2"/>
    </font>
    <font>
      <sz val="9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i/>
      <sz val="11"/>
      <name val="Calibri"/>
      <family val="2"/>
      <scheme val="minor"/>
    </font>
    <font>
      <sz val="10"/>
      <name val="Calibri"/>
      <family val="2"/>
    </font>
    <font>
      <b/>
      <sz val="11"/>
      <name val="Calibri"/>
      <family val="2"/>
    </font>
    <font>
      <b/>
      <u/>
      <sz val="10"/>
      <name val="Calibri"/>
      <family val="2"/>
      <scheme val="minor"/>
    </font>
    <font>
      <sz val="8"/>
      <name val="Tahoma"/>
      <family val="2"/>
    </font>
    <font>
      <sz val="9"/>
      <name val="Calibri"/>
      <family val="2"/>
      <scheme val="minor"/>
    </font>
    <font>
      <strike/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rgb="FFDCDCDC"/>
      </left>
      <right/>
      <top/>
      <bottom style="thin">
        <color rgb="FFDCDCDC"/>
      </bottom>
      <diagonal/>
    </border>
    <border>
      <left style="thin">
        <color rgb="FFDCDCDC"/>
      </left>
      <right style="thin">
        <color rgb="FFDCDCDC"/>
      </right>
      <top/>
      <bottom style="thin">
        <color rgb="FFDCDCDC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1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3" fillId="0" borderId="0"/>
    <xf numFmtId="0" fontId="6" fillId="0" borderId="0" applyNumberFormat="0" applyFill="0" applyBorder="0" applyAlignment="0" applyProtection="0"/>
    <xf numFmtId="0" fontId="25" fillId="0" borderId="0"/>
    <xf numFmtId="44" fontId="3" fillId="0" borderId="0" applyFont="0" applyFill="0" applyBorder="0" applyAlignment="0" applyProtection="0"/>
    <xf numFmtId="0" fontId="28" fillId="0" borderId="10" applyNumberFormat="0" applyFill="0" applyAlignment="0" applyProtection="0"/>
    <xf numFmtId="0" fontId="30" fillId="0" borderId="0"/>
    <xf numFmtId="0" fontId="35" fillId="0" borderId="0" applyNumberFormat="0" applyFill="0" applyBorder="0" applyAlignment="0" applyProtection="0"/>
  </cellStyleXfs>
  <cellXfs count="43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center"/>
    </xf>
    <xf numFmtId="0" fontId="5" fillId="0" borderId="0" xfId="0" applyFont="1"/>
    <xf numFmtId="0" fontId="5" fillId="0" borderId="0" xfId="0" applyFont="1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7" fontId="5" fillId="0" borderId="0" xfId="0" applyNumberFormat="1" applyFont="1" applyAlignment="1">
      <alignment horizontal="right" vertical="center"/>
    </xf>
    <xf numFmtId="166" fontId="4" fillId="0" borderId="0" xfId="1" applyNumberFormat="1" applyFont="1" applyFill="1" applyBorder="1" applyAlignment="1">
      <alignment horizontal="right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165" fontId="5" fillId="0" borderId="0" xfId="2" applyNumberFormat="1" applyFont="1" applyFill="1" applyBorder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168" fontId="5" fillId="0" borderId="1" xfId="3" applyNumberFormat="1" applyFont="1" applyFill="1" applyBorder="1" applyAlignment="1">
      <alignment horizontal="right" vertical="center" wrapText="1"/>
    </xf>
    <xf numFmtId="165" fontId="9" fillId="0" borderId="0" xfId="0" applyNumberFormat="1" applyFont="1" applyAlignment="1">
      <alignment horizontal="right" vertical="center"/>
    </xf>
    <xf numFmtId="165" fontId="5" fillId="0" borderId="0" xfId="0" applyNumberFormat="1" applyFont="1" applyAlignment="1">
      <alignment horizontal="right" vertical="center"/>
    </xf>
    <xf numFmtId="165" fontId="5" fillId="0" borderId="0" xfId="3" applyNumberFormat="1" applyFont="1" applyFill="1" applyBorder="1" applyAlignment="1">
      <alignment horizontal="right" vertical="center"/>
    </xf>
    <xf numFmtId="165" fontId="7" fillId="0" borderId="0" xfId="3" applyNumberFormat="1" applyFont="1" applyFill="1" applyBorder="1" applyAlignment="1">
      <alignment horizontal="right" vertical="center"/>
    </xf>
    <xf numFmtId="1" fontId="5" fillId="0" borderId="1" xfId="3" applyNumberFormat="1" applyFont="1" applyFill="1" applyBorder="1" applyAlignment="1">
      <alignment horizontal="right" vertical="center" wrapText="1"/>
    </xf>
    <xf numFmtId="1" fontId="5" fillId="0" borderId="1" xfId="2" applyNumberFormat="1" applyFont="1" applyFill="1" applyBorder="1" applyAlignment="1">
      <alignment horizontal="right" vertical="center" wrapText="1"/>
    </xf>
    <xf numFmtId="165" fontId="7" fillId="0" borderId="0" xfId="2" applyNumberFormat="1" applyFont="1" applyFill="1" applyBorder="1" applyAlignment="1">
      <alignment horizontal="right" vertical="center"/>
    </xf>
    <xf numFmtId="165" fontId="5" fillId="0" borderId="1" xfId="3" applyNumberFormat="1" applyFont="1" applyFill="1" applyBorder="1" applyAlignment="1">
      <alignment horizontal="right" vertical="center" wrapText="1"/>
    </xf>
    <xf numFmtId="165" fontId="5" fillId="0" borderId="0" xfId="3" applyNumberFormat="1" applyFont="1" applyBorder="1" applyAlignment="1">
      <alignment horizontal="right" vertical="center"/>
    </xf>
    <xf numFmtId="0" fontId="7" fillId="0" borderId="0" xfId="0" applyFont="1"/>
    <xf numFmtId="165" fontId="5" fillId="0" borderId="0" xfId="2" applyNumberFormat="1" applyFont="1" applyBorder="1" applyAlignment="1">
      <alignment horizontal="left" vertical="center"/>
    </xf>
    <xf numFmtId="0" fontId="10" fillId="0" borderId="1" xfId="0" applyFont="1" applyBorder="1"/>
    <xf numFmtId="165" fontId="5" fillId="0" borderId="0" xfId="0" applyNumberFormat="1" applyFont="1"/>
    <xf numFmtId="0" fontId="5" fillId="0" borderId="0" xfId="0" applyFont="1" applyAlignment="1">
      <alignment vertical="center" wrapText="1"/>
    </xf>
    <xf numFmtId="165" fontId="0" fillId="0" borderId="0" xfId="0" applyNumberFormat="1"/>
    <xf numFmtId="165" fontId="5" fillId="0" borderId="0" xfId="2" applyNumberFormat="1" applyFont="1" applyFill="1"/>
    <xf numFmtId="16" fontId="5" fillId="0" borderId="0" xfId="0" applyNumberFormat="1" applyFont="1" applyAlignment="1">
      <alignment vertical="center" wrapText="1"/>
    </xf>
    <xf numFmtId="165" fontId="5" fillId="0" borderId="0" xfId="3" applyNumberFormat="1" applyFont="1"/>
    <xf numFmtId="3" fontId="5" fillId="0" borderId="0" xfId="3" applyNumberFormat="1" applyFont="1"/>
    <xf numFmtId="165" fontId="5" fillId="0" borderId="0" xfId="2" applyNumberFormat="1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left" vertical="center"/>
    </xf>
    <xf numFmtId="3" fontId="11" fillId="2" borderId="3" xfId="0" applyNumberFormat="1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left" vertical="center"/>
    </xf>
    <xf numFmtId="2" fontId="5" fillId="0" borderId="1" xfId="0" applyNumberFormat="1" applyFont="1" applyBorder="1" applyAlignment="1">
      <alignment horizontal="left" vertical="center" wrapText="1"/>
    </xf>
    <xf numFmtId="2" fontId="7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" fillId="4" borderId="4" xfId="0" applyFont="1" applyFill="1" applyBorder="1"/>
    <xf numFmtId="0" fontId="1" fillId="0" borderId="0" xfId="0" applyFont="1"/>
    <xf numFmtId="3" fontId="0" fillId="0" borderId="0" xfId="0" applyNumberFormat="1"/>
    <xf numFmtId="0" fontId="13" fillId="2" borderId="2" xfId="0" applyFont="1" applyFill="1" applyBorder="1" applyAlignment="1">
      <alignment horizontal="left" vertical="center"/>
    </xf>
    <xf numFmtId="3" fontId="13" fillId="2" borderId="2" xfId="0" applyNumberFormat="1" applyFont="1" applyFill="1" applyBorder="1" applyAlignment="1">
      <alignment horizontal="right" vertical="center"/>
    </xf>
    <xf numFmtId="0" fontId="14" fillId="2" borderId="2" xfId="0" applyFont="1" applyFill="1" applyBorder="1" applyAlignment="1">
      <alignment horizontal="left" vertical="center"/>
    </xf>
    <xf numFmtId="169" fontId="14" fillId="2" borderId="2" xfId="0" applyNumberFormat="1" applyFont="1" applyFill="1" applyBorder="1" applyAlignment="1">
      <alignment horizontal="right" vertical="center"/>
    </xf>
    <xf numFmtId="0" fontId="14" fillId="2" borderId="2" xfId="0" applyFont="1" applyFill="1" applyBorder="1" applyAlignment="1">
      <alignment horizontal="right" vertical="center"/>
    </xf>
    <xf numFmtId="0" fontId="7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165" fontId="5" fillId="0" borderId="0" xfId="3" applyNumberFormat="1" applyFont="1" applyFill="1"/>
    <xf numFmtId="0" fontId="18" fillId="0" borderId="0" xfId="0" applyFont="1"/>
    <xf numFmtId="0" fontId="5" fillId="0" borderId="5" xfId="0" applyFont="1" applyBorder="1" applyAlignment="1">
      <alignment horizontal="right" vertical="center"/>
    </xf>
    <xf numFmtId="165" fontId="5" fillId="0" borderId="6" xfId="2" applyNumberFormat="1" applyFont="1" applyFill="1" applyBorder="1" applyAlignment="1">
      <alignment vertical="center" wrapText="1"/>
    </xf>
    <xf numFmtId="165" fontId="5" fillId="0" borderId="7" xfId="2" applyNumberFormat="1" applyFont="1" applyFill="1" applyBorder="1" applyAlignment="1">
      <alignment vertical="center" wrapText="1"/>
    </xf>
    <xf numFmtId="0" fontId="17" fillId="5" borderId="0" xfId="0" applyFont="1" applyFill="1" applyAlignment="1">
      <alignment horizontal="left" vertical="center"/>
    </xf>
    <xf numFmtId="3" fontId="14" fillId="2" borderId="2" xfId="0" applyNumberFormat="1" applyFont="1" applyFill="1" applyBorder="1" applyAlignment="1">
      <alignment horizontal="right" vertical="center"/>
    </xf>
    <xf numFmtId="0" fontId="20" fillId="3" borderId="8" xfId="0" applyFont="1" applyFill="1" applyBorder="1" applyAlignment="1">
      <alignment horizontal="left" vertical="center"/>
    </xf>
    <xf numFmtId="0" fontId="1" fillId="7" borderId="0" xfId="0" applyFont="1" applyFill="1"/>
    <xf numFmtId="0" fontId="20" fillId="2" borderId="2" xfId="0" applyFont="1" applyFill="1" applyBorder="1" applyAlignment="1">
      <alignment horizontal="left" vertical="center"/>
    </xf>
    <xf numFmtId="0" fontId="1" fillId="6" borderId="0" xfId="0" applyFont="1" applyFill="1"/>
    <xf numFmtId="0" fontId="17" fillId="8" borderId="0" xfId="0" applyFont="1" applyFill="1" applyAlignment="1">
      <alignment horizontal="left" vertical="center"/>
    </xf>
    <xf numFmtId="0" fontId="20" fillId="3" borderId="9" xfId="0" applyFont="1" applyFill="1" applyBorder="1" applyAlignment="1">
      <alignment horizontal="left" vertical="center"/>
    </xf>
    <xf numFmtId="0" fontId="10" fillId="6" borderId="0" xfId="0" applyFont="1" applyFill="1" applyAlignment="1">
      <alignment horizontal="left" vertical="center"/>
    </xf>
    <xf numFmtId="0" fontId="5" fillId="0" borderId="1" xfId="0" applyFont="1" applyBorder="1" applyAlignment="1">
      <alignment horizontal="right" vertical="center"/>
    </xf>
    <xf numFmtId="165" fontId="5" fillId="0" borderId="0" xfId="2" applyNumberFormat="1" applyFont="1" applyFill="1" applyAlignment="1">
      <alignment vertical="center" wrapText="1"/>
    </xf>
    <xf numFmtId="164" fontId="5" fillId="0" borderId="0" xfId="3" applyNumberFormat="1" applyFont="1" applyFill="1"/>
    <xf numFmtId="166" fontId="0" fillId="0" borderId="0" xfId="1" applyNumberFormat="1" applyFont="1" applyFill="1" applyBorder="1" applyAlignment="1">
      <alignment horizontal="right"/>
    </xf>
    <xf numFmtId="166" fontId="5" fillId="0" borderId="1" xfId="1" applyNumberFormat="1" applyFont="1" applyFill="1" applyBorder="1" applyAlignment="1">
      <alignment horizontal="right" wrapText="1"/>
    </xf>
    <xf numFmtId="170" fontId="0" fillId="0" borderId="0" xfId="0" applyNumberFormat="1"/>
    <xf numFmtId="171" fontId="0" fillId="0" borderId="0" xfId="0" applyNumberFormat="1"/>
    <xf numFmtId="0" fontId="7" fillId="0" borderId="1" xfId="0" applyFont="1" applyBorder="1" applyAlignment="1">
      <alignment horizontal="left" vertical="center"/>
    </xf>
    <xf numFmtId="9" fontId="7" fillId="2" borderId="3" xfId="0" applyNumberFormat="1" applyFont="1" applyFill="1" applyBorder="1" applyAlignment="1">
      <alignment horizontal="left" vertical="center"/>
    </xf>
    <xf numFmtId="9" fontId="7" fillId="2" borderId="3" xfId="0" applyNumberFormat="1" applyFont="1" applyFill="1" applyBorder="1" applyAlignment="1">
      <alignment horizontal="right" vertical="center"/>
    </xf>
    <xf numFmtId="0" fontId="21" fillId="0" borderId="1" xfId="0" applyFont="1" applyBorder="1"/>
    <xf numFmtId="0" fontId="21" fillId="0" borderId="0" xfId="0" applyFont="1"/>
    <xf numFmtId="0" fontId="23" fillId="0" borderId="0" xfId="0" applyFont="1"/>
    <xf numFmtId="0" fontId="1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4" fillId="0" borderId="0" xfId="0" applyFont="1" applyAlignment="1">
      <alignment horizontal="left" vertical="center"/>
    </xf>
    <xf numFmtId="165" fontId="18" fillId="0" borderId="0" xfId="2" applyNumberFormat="1" applyFont="1" applyFill="1" applyBorder="1" applyAlignment="1">
      <alignment horizontal="left" vertical="center"/>
    </xf>
    <xf numFmtId="2" fontId="0" fillId="0" borderId="0" xfId="1" applyNumberFormat="1" applyFont="1"/>
    <xf numFmtId="173" fontId="0" fillId="0" borderId="0" xfId="0" applyNumberFormat="1"/>
    <xf numFmtId="0" fontId="8" fillId="0" borderId="1" xfId="0" applyFont="1" applyBorder="1" applyAlignment="1">
      <alignment horizontal="right" vertical="center"/>
    </xf>
    <xf numFmtId="0" fontId="8" fillId="0" borderId="0" xfId="0" applyFont="1" applyAlignment="1">
      <alignment horizontal="left" vertical="center" wrapText="1"/>
    </xf>
    <xf numFmtId="3" fontId="8" fillId="0" borderId="0" xfId="0" applyNumberFormat="1" applyFont="1" applyAlignment="1">
      <alignment horizontal="right" vertical="center"/>
    </xf>
    <xf numFmtId="0" fontId="22" fillId="0" borderId="0" xfId="0" applyFont="1" applyAlignment="1">
      <alignment horizontal="left" vertical="center" wrapText="1"/>
    </xf>
    <xf numFmtId="0" fontId="19" fillId="0" borderId="0" xfId="0" applyFont="1"/>
    <xf numFmtId="0" fontId="5" fillId="0" borderId="1" xfId="0" applyFont="1" applyBorder="1"/>
    <xf numFmtId="165" fontId="0" fillId="0" borderId="0" xfId="2" applyNumberFormat="1" applyFont="1" applyFill="1"/>
    <xf numFmtId="165" fontId="18" fillId="0" borderId="0" xfId="2" applyNumberFormat="1" applyFont="1" applyFill="1"/>
    <xf numFmtId="0" fontId="4" fillId="0" borderId="0" xfId="0" applyFont="1" applyAlignment="1">
      <alignment horizontal="left" vertical="center" wrapText="1"/>
    </xf>
    <xf numFmtId="165" fontId="4" fillId="0" borderId="0" xfId="0" applyNumberFormat="1" applyFont="1" applyAlignment="1">
      <alignment horizontal="right" vertical="center" wrapText="1"/>
    </xf>
    <xf numFmtId="0" fontId="5" fillId="0" borderId="0" xfId="0" applyFont="1" applyAlignment="1">
      <alignment horizontal="right"/>
    </xf>
    <xf numFmtId="172" fontId="5" fillId="0" borderId="0" xfId="3" applyNumberFormat="1" applyFont="1" applyFill="1"/>
    <xf numFmtId="0" fontId="27" fillId="0" borderId="0" xfId="0" applyFont="1"/>
    <xf numFmtId="49" fontId="5" fillId="0" borderId="1" xfId="0" applyNumberFormat="1" applyFont="1" applyBorder="1" applyAlignment="1">
      <alignment horizontal="right" vertical="center" wrapText="1"/>
    </xf>
    <xf numFmtId="0" fontId="11" fillId="0" borderId="0" xfId="0" applyFont="1" applyAlignment="1">
      <alignment horizontal="left" vertical="center" wrapText="1"/>
    </xf>
    <xf numFmtId="0" fontId="26" fillId="0" borderId="0" xfId="0" applyFont="1" applyAlignment="1">
      <alignment horizontal="right" vertical="center"/>
    </xf>
    <xf numFmtId="3" fontId="5" fillId="0" borderId="0" xfId="3" applyNumberFormat="1" applyFont="1" applyFill="1"/>
    <xf numFmtId="0" fontId="8" fillId="0" borderId="1" xfId="0" applyFont="1" applyBorder="1" applyAlignment="1">
      <alignment horizontal="right" vertical="center" wrapText="1"/>
    </xf>
    <xf numFmtId="3" fontId="14" fillId="0" borderId="2" xfId="0" applyNumberFormat="1" applyFont="1" applyBorder="1" applyAlignment="1">
      <alignment horizontal="right" vertical="center"/>
    </xf>
    <xf numFmtId="164" fontId="14" fillId="0" borderId="2" xfId="0" applyNumberFormat="1" applyFont="1" applyBorder="1" applyAlignment="1">
      <alignment horizontal="right" vertical="center"/>
    </xf>
    <xf numFmtId="0" fontId="14" fillId="0" borderId="2" xfId="0" applyFont="1" applyBorder="1" applyAlignment="1">
      <alignment horizontal="left" vertical="center"/>
    </xf>
    <xf numFmtId="3" fontId="21" fillId="0" borderId="1" xfId="0" applyNumberFormat="1" applyFont="1" applyBorder="1" applyAlignment="1">
      <alignment horizontal="right" vertical="center" wrapText="1"/>
    </xf>
    <xf numFmtId="165" fontId="21" fillId="0" borderId="1" xfId="0" applyNumberFormat="1" applyFont="1" applyBorder="1" applyAlignment="1">
      <alignment horizontal="right" vertical="center" wrapText="1"/>
    </xf>
    <xf numFmtId="0" fontId="21" fillId="0" borderId="1" xfId="0" applyFont="1" applyBorder="1" applyAlignment="1">
      <alignment horizontal="right" vertical="center" wrapText="1"/>
    </xf>
    <xf numFmtId="170" fontId="21" fillId="0" borderId="1" xfId="0" applyNumberFormat="1" applyFont="1" applyBorder="1" applyAlignment="1">
      <alignment horizontal="right" vertical="center" wrapText="1"/>
    </xf>
    <xf numFmtId="164" fontId="21" fillId="0" borderId="1" xfId="0" applyNumberFormat="1" applyFont="1" applyBorder="1" applyAlignment="1">
      <alignment horizontal="right" vertical="center" wrapText="1"/>
    </xf>
    <xf numFmtId="3" fontId="21" fillId="0" borderId="0" xfId="0" applyNumberFormat="1" applyFont="1"/>
    <xf numFmtId="165" fontId="21" fillId="0" borderId="0" xfId="0" applyNumberFormat="1" applyFont="1"/>
    <xf numFmtId="170" fontId="21" fillId="0" borderId="0" xfId="0" applyNumberFormat="1" applyFont="1"/>
    <xf numFmtId="164" fontId="21" fillId="0" borderId="0" xfId="0" applyNumberFormat="1" applyFont="1"/>
    <xf numFmtId="6" fontId="21" fillId="0" borderId="0" xfId="0" applyNumberFormat="1" applyFont="1"/>
    <xf numFmtId="165" fontId="5" fillId="0" borderId="0" xfId="2" applyNumberFormat="1" applyFont="1" applyFill="1" applyAlignment="1">
      <alignment horizontal="right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/>
    </xf>
    <xf numFmtId="0" fontId="0" fillId="0" borderId="0" xfId="0"/>
    <xf numFmtId="0" fontId="1" fillId="9" borderId="0" xfId="0" applyFont="1" applyFill="1"/>
    <xf numFmtId="0" fontId="29" fillId="0" borderId="0" xfId="8" applyFont="1" applyBorder="1"/>
    <xf numFmtId="0" fontId="29" fillId="0" borderId="0" xfId="0" applyFont="1"/>
    <xf numFmtId="166" fontId="29" fillId="0" borderId="0" xfId="1" applyNumberFormat="1" applyFont="1"/>
    <xf numFmtId="0" fontId="29" fillId="0" borderId="0" xfId="0" applyFont="1" applyAlignment="1">
      <alignment wrapText="1"/>
    </xf>
    <xf numFmtId="49" fontId="29" fillId="10" borderId="11" xfId="0" applyNumberFormat="1" applyFont="1" applyFill="1" applyBorder="1" applyAlignment="1">
      <alignment horizontal="left" wrapText="1"/>
    </xf>
    <xf numFmtId="0" fontId="29" fillId="10" borderId="11" xfId="0" applyFont="1" applyFill="1" applyBorder="1" applyAlignment="1">
      <alignment horizontal="right" wrapText="1"/>
    </xf>
    <xf numFmtId="0" fontId="31" fillId="0" borderId="0" xfId="9" applyFont="1" applyAlignment="1">
      <alignment horizontal="center" wrapText="1"/>
    </xf>
    <xf numFmtId="1" fontId="29" fillId="0" borderId="11" xfId="0" applyNumberFormat="1" applyFont="1" applyBorder="1" applyAlignment="1">
      <alignment horizontal="left"/>
    </xf>
    <xf numFmtId="3" fontId="29" fillId="0" borderId="11" xfId="1" applyNumberFormat="1" applyFont="1" applyBorder="1" applyAlignment="1">
      <alignment horizontal="right"/>
    </xf>
    <xf numFmtId="166" fontId="29" fillId="0" borderId="0" xfId="1" applyNumberFormat="1" applyFont="1" applyAlignment="1">
      <alignment wrapText="1"/>
    </xf>
    <xf numFmtId="1" fontId="29" fillId="11" borderId="11" xfId="0" applyNumberFormat="1" applyFont="1" applyFill="1" applyBorder="1" applyAlignment="1">
      <alignment horizontal="left"/>
    </xf>
    <xf numFmtId="3" fontId="29" fillId="0" borderId="11" xfId="1" applyNumberFormat="1" applyFont="1" applyBorder="1" applyAlignment="1">
      <alignment horizontal="right" wrapText="1"/>
    </xf>
    <xf numFmtId="0" fontId="29" fillId="11" borderId="11" xfId="0" applyFont="1" applyFill="1" applyBorder="1" applyAlignment="1">
      <alignment horizontal="left"/>
    </xf>
    <xf numFmtId="0" fontId="29" fillId="0" borderId="0" xfId="0" applyFont="1" applyAlignment="1">
      <alignment horizontal="left"/>
    </xf>
    <xf numFmtId="166" fontId="29" fillId="0" borderId="0" xfId="0" applyNumberFormat="1" applyFont="1"/>
    <xf numFmtId="165" fontId="29" fillId="0" borderId="0" xfId="2" applyNumberFormat="1" applyFont="1"/>
    <xf numFmtId="3" fontId="29" fillId="0" borderId="0" xfId="0" applyNumberFormat="1" applyFont="1"/>
    <xf numFmtId="49" fontId="29" fillId="10" borderId="11" xfId="0" applyNumberFormat="1" applyFont="1" applyFill="1" applyBorder="1" applyAlignment="1">
      <alignment horizontal="left"/>
    </xf>
    <xf numFmtId="3" fontId="29" fillId="10" borderId="11" xfId="5" applyNumberFormat="1" applyFont="1" applyFill="1" applyBorder="1" applyAlignment="1">
      <alignment horizontal="right" vertical="center" wrapText="1"/>
    </xf>
    <xf numFmtId="165" fontId="29" fillId="10" borderId="11" xfId="5" applyNumberFormat="1" applyFont="1" applyFill="1" applyBorder="1" applyAlignment="1">
      <alignment horizontal="right" vertical="center" wrapText="1"/>
    </xf>
    <xf numFmtId="0" fontId="29" fillId="0" borderId="11" xfId="0" applyFont="1" applyBorder="1" applyAlignment="1">
      <alignment horizontal="left"/>
    </xf>
    <xf numFmtId="3" fontId="29" fillId="0" borderId="11" xfId="5" applyNumberFormat="1" applyFont="1" applyFill="1" applyBorder="1"/>
    <xf numFmtId="167" fontId="29" fillId="0" borderId="11" xfId="2" applyNumberFormat="1" applyFont="1" applyFill="1" applyBorder="1"/>
    <xf numFmtId="174" fontId="29" fillId="0" borderId="0" xfId="0" applyNumberFormat="1" applyFont="1"/>
    <xf numFmtId="167" fontId="29" fillId="0" borderId="0" xfId="1" applyNumberFormat="1" applyFont="1"/>
    <xf numFmtId="175" fontId="29" fillId="0" borderId="0" xfId="1" applyNumberFormat="1" applyFont="1" applyBorder="1" applyAlignment="1">
      <alignment horizontal="right"/>
    </xf>
    <xf numFmtId="175" fontId="29" fillId="0" borderId="0" xfId="1" applyNumberFormat="1" applyFont="1" applyBorder="1" applyAlignment="1">
      <alignment horizontal="right" wrapText="1"/>
    </xf>
    <xf numFmtId="3" fontId="29" fillId="0" borderId="11" xfId="5" applyNumberFormat="1" applyFont="1" applyFill="1" applyBorder="1" applyAlignment="1">
      <alignment horizontal="right" wrapText="1"/>
    </xf>
    <xf numFmtId="167" fontId="29" fillId="0" borderId="11" xfId="5" applyNumberFormat="1" applyFont="1" applyFill="1" applyBorder="1" applyAlignment="1">
      <alignment horizontal="right" wrapText="1"/>
    </xf>
    <xf numFmtId="0" fontId="29" fillId="0" borderId="0" xfId="0" applyFont="1" applyAlignment="1">
      <alignment horizontal="right"/>
    </xf>
    <xf numFmtId="3" fontId="29" fillId="0" borderId="0" xfId="5" applyNumberFormat="1" applyFont="1"/>
    <xf numFmtId="167" fontId="29" fillId="0" borderId="0" xfId="2" applyNumberFormat="1" applyFont="1"/>
    <xf numFmtId="0" fontId="32" fillId="0" borderId="0" xfId="8" applyFont="1" applyBorder="1"/>
    <xf numFmtId="49" fontId="29" fillId="11" borderId="12" xfId="0" applyNumberFormat="1" applyFont="1" applyFill="1" applyBorder="1" applyAlignment="1">
      <alignment horizontal="center" wrapText="1"/>
    </xf>
    <xf numFmtId="3" fontId="29" fillId="10" borderId="11" xfId="5" applyNumberFormat="1" applyFont="1" applyFill="1" applyBorder="1" applyAlignment="1">
      <alignment horizontal="right" wrapText="1"/>
    </xf>
    <xf numFmtId="165" fontId="29" fillId="10" borderId="11" xfId="5" applyNumberFormat="1" applyFont="1" applyFill="1" applyBorder="1" applyAlignment="1">
      <alignment horizontal="right" wrapText="1"/>
    </xf>
    <xf numFmtId="165" fontId="29" fillId="0" borderId="0" xfId="5" applyNumberFormat="1" applyFont="1" applyAlignment="1">
      <alignment horizontal="right" wrapText="1"/>
    </xf>
    <xf numFmtId="165" fontId="29" fillId="0" borderId="0" xfId="5" applyNumberFormat="1" applyFont="1"/>
    <xf numFmtId="167" fontId="29" fillId="0" borderId="11" xfId="0" applyNumberFormat="1" applyFont="1" applyBorder="1"/>
    <xf numFmtId="167" fontId="29" fillId="0" borderId="0" xfId="5" applyNumberFormat="1" applyFont="1"/>
    <xf numFmtId="167" fontId="29" fillId="0" borderId="11" xfId="2" applyNumberFormat="1" applyFont="1" applyBorder="1"/>
    <xf numFmtId="0" fontId="29" fillId="0" borderId="0" xfId="0" quotePrefix="1" applyFont="1"/>
    <xf numFmtId="167" fontId="29" fillId="0" borderId="0" xfId="2" applyNumberFormat="1" applyFont="1" applyBorder="1"/>
    <xf numFmtId="166" fontId="29" fillId="0" borderId="0" xfId="1" applyNumberFormat="1" applyFont="1" applyBorder="1"/>
    <xf numFmtId="165" fontId="29" fillId="0" borderId="0" xfId="5" applyNumberFormat="1" applyFont="1" applyBorder="1"/>
    <xf numFmtId="167" fontId="29" fillId="0" borderId="11" xfId="5" applyNumberFormat="1" applyFont="1" applyBorder="1" applyAlignment="1">
      <alignment wrapText="1"/>
    </xf>
    <xf numFmtId="167" fontId="29" fillId="0" borderId="0" xfId="0" applyNumberFormat="1" applyFont="1" applyAlignment="1">
      <alignment wrapText="1"/>
    </xf>
    <xf numFmtId="167" fontId="29" fillId="0" borderId="11" xfId="5" applyNumberFormat="1" applyFont="1" applyBorder="1"/>
    <xf numFmtId="167" fontId="0" fillId="0" borderId="11" xfId="5" applyNumberFormat="1" applyFont="1" applyBorder="1"/>
    <xf numFmtId="49" fontId="29" fillId="10" borderId="11" xfId="0" applyNumberFormat="1" applyFont="1" applyFill="1" applyBorder="1" applyAlignment="1">
      <alignment wrapText="1"/>
    </xf>
    <xf numFmtId="1" fontId="29" fillId="10" borderId="11" xfId="1" applyNumberFormat="1" applyFont="1" applyFill="1" applyBorder="1" applyAlignment="1">
      <alignment horizontal="right" wrapText="1"/>
    </xf>
    <xf numFmtId="0" fontId="29" fillId="0" borderId="11" xfId="0" applyFont="1" applyBorder="1"/>
    <xf numFmtId="3" fontId="29" fillId="0" borderId="11" xfId="5" applyNumberFormat="1" applyFont="1" applyBorder="1"/>
    <xf numFmtId="167" fontId="29" fillId="0" borderId="11" xfId="2" applyNumberFormat="1" applyFont="1" applyBorder="1" applyAlignment="1">
      <alignment horizontal="right" vertical="center" wrapText="1"/>
    </xf>
    <xf numFmtId="167" fontId="29" fillId="0" borderId="0" xfId="0" applyNumberFormat="1" applyFont="1"/>
    <xf numFmtId="0" fontId="33" fillId="0" borderId="11" xfId="0" applyFont="1" applyBorder="1"/>
    <xf numFmtId="3" fontId="33" fillId="0" borderId="11" xfId="5" applyNumberFormat="1" applyFont="1" applyBorder="1"/>
    <xf numFmtId="167" fontId="33" fillId="0" borderId="11" xfId="2" applyNumberFormat="1" applyFont="1" applyBorder="1" applyAlignment="1">
      <alignment horizontal="right" vertical="center" wrapText="1"/>
    </xf>
    <xf numFmtId="3" fontId="33" fillId="0" borderId="11" xfId="5" applyNumberFormat="1" applyFont="1" applyFill="1" applyBorder="1"/>
    <xf numFmtId="167" fontId="33" fillId="0" borderId="11" xfId="2" applyNumberFormat="1" applyFont="1" applyFill="1" applyBorder="1" applyAlignment="1">
      <alignment horizontal="right" vertical="center" wrapText="1"/>
    </xf>
    <xf numFmtId="0" fontId="29" fillId="10" borderId="11" xfId="0" applyFont="1" applyFill="1" applyBorder="1" applyAlignment="1">
      <alignment horizontal="left" vertical="center"/>
    </xf>
    <xf numFmtId="0" fontId="29" fillId="10" borderId="11" xfId="0" applyFont="1" applyFill="1" applyBorder="1" applyAlignment="1">
      <alignment horizontal="right" vertical="center"/>
    </xf>
    <xf numFmtId="3" fontId="29" fillId="0" borderId="11" xfId="0" applyNumberFormat="1" applyFont="1" applyBorder="1" applyAlignment="1">
      <alignment horizontal="left" vertical="center"/>
    </xf>
    <xf numFmtId="3" fontId="29" fillId="0" borderId="13" xfId="0" applyNumberFormat="1" applyFont="1" applyBorder="1" applyAlignment="1">
      <alignment horizontal="right" vertical="center"/>
    </xf>
    <xf numFmtId="0" fontId="33" fillId="0" borderId="11" xfId="0" applyFont="1" applyBorder="1" applyAlignment="1">
      <alignment horizontal="right" vertical="center"/>
    </xf>
    <xf numFmtId="166" fontId="29" fillId="0" borderId="0" xfId="1" applyNumberFormat="1" applyFont="1" applyFill="1"/>
    <xf numFmtId="167" fontId="29" fillId="2" borderId="11" xfId="0" applyNumberFormat="1" applyFont="1" applyFill="1" applyBorder="1" applyAlignment="1">
      <alignment horizontal="right" vertical="center" wrapText="1"/>
    </xf>
    <xf numFmtId="3" fontId="33" fillId="0" borderId="11" xfId="0" applyNumberFormat="1" applyFont="1" applyBorder="1" applyAlignment="1">
      <alignment horizontal="left" vertical="center"/>
    </xf>
    <xf numFmtId="166" fontId="33" fillId="0" borderId="13" xfId="1" applyNumberFormat="1" applyFont="1" applyFill="1" applyBorder="1" applyAlignment="1">
      <alignment horizontal="right" vertical="center" wrapText="1"/>
    </xf>
    <xf numFmtId="167" fontId="33" fillId="0" borderId="11" xfId="0" applyNumberFormat="1" applyFont="1" applyBorder="1" applyAlignment="1">
      <alignment horizontal="right" vertical="center" wrapText="1"/>
    </xf>
    <xf numFmtId="43" fontId="29" fillId="0" borderId="0" xfId="0" applyNumberFormat="1" applyFont="1"/>
    <xf numFmtId="9" fontId="29" fillId="0" borderId="0" xfId="2" applyFont="1"/>
    <xf numFmtId="0" fontId="29" fillId="10" borderId="11" xfId="0" applyFont="1" applyFill="1" applyBorder="1"/>
    <xf numFmtId="0" fontId="29" fillId="10" borderId="14" xfId="0" applyFont="1" applyFill="1" applyBorder="1"/>
    <xf numFmtId="0" fontId="29" fillId="10" borderId="11" xfId="0" applyFont="1" applyFill="1" applyBorder="1" applyAlignment="1">
      <alignment horizontal="right"/>
    </xf>
    <xf numFmtId="3" fontId="29" fillId="0" borderId="15" xfId="0" applyNumberFormat="1" applyFont="1" applyBorder="1"/>
    <xf numFmtId="3" fontId="29" fillId="0" borderId="11" xfId="0" applyNumberFormat="1" applyFont="1" applyBorder="1"/>
    <xf numFmtId="164" fontId="29" fillId="0" borderId="0" xfId="0" applyNumberFormat="1" applyFont="1"/>
    <xf numFmtId="10" fontId="29" fillId="0" borderId="0" xfId="2" applyNumberFormat="1" applyFont="1"/>
    <xf numFmtId="43" fontId="29" fillId="0" borderId="0" xfId="1" applyFont="1"/>
    <xf numFmtId="3" fontId="33" fillId="0" borderId="15" xfId="0" applyNumberFormat="1" applyFont="1" applyBorder="1"/>
    <xf numFmtId="3" fontId="33" fillId="0" borderId="11" xfId="0" applyNumberFormat="1" applyFont="1" applyBorder="1"/>
    <xf numFmtId="167" fontId="33" fillId="0" borderId="11" xfId="2" applyNumberFormat="1" applyFont="1" applyBorder="1"/>
    <xf numFmtId="49" fontId="33" fillId="10" borderId="11" xfId="0" applyNumberFormat="1" applyFont="1" applyFill="1" applyBorder="1" applyAlignment="1">
      <alignment wrapText="1"/>
    </xf>
    <xf numFmtId="1" fontId="29" fillId="11" borderId="11" xfId="0" applyNumberFormat="1" applyFont="1" applyFill="1" applyBorder="1"/>
    <xf numFmtId="165" fontId="29" fillId="0" borderId="0" xfId="0" applyNumberFormat="1" applyFont="1"/>
    <xf numFmtId="0" fontId="29" fillId="10" borderId="16" xfId="0" applyFont="1" applyFill="1" applyBorder="1" applyAlignment="1">
      <alignment horizontal="right"/>
    </xf>
    <xf numFmtId="3" fontId="29" fillId="10" borderId="16" xfId="0" applyNumberFormat="1" applyFont="1" applyFill="1" applyBorder="1" applyAlignment="1">
      <alignment horizontal="right"/>
    </xf>
    <xf numFmtId="0" fontId="29" fillId="0" borderId="11" xfId="0" applyFont="1" applyBorder="1" applyAlignment="1">
      <alignment vertical="center"/>
    </xf>
    <xf numFmtId="3" fontId="29" fillId="0" borderId="17" xfId="0" applyNumberFormat="1" applyFont="1" applyBorder="1"/>
    <xf numFmtId="1" fontId="29" fillId="0" borderId="0" xfId="2" applyNumberFormat="1" applyFont="1"/>
    <xf numFmtId="0" fontId="33" fillId="0" borderId="11" xfId="0" applyFont="1" applyBorder="1" applyAlignment="1">
      <alignment vertical="center"/>
    </xf>
    <xf numFmtId="0" fontId="29" fillId="0" borderId="0" xfId="8" applyFont="1" applyFill="1" applyBorder="1"/>
    <xf numFmtId="0" fontId="29" fillId="10" borderId="16" xfId="0" applyFont="1" applyFill="1" applyBorder="1" applyAlignment="1">
      <alignment horizontal="right" wrapText="1"/>
    </xf>
    <xf numFmtId="166" fontId="29" fillId="0" borderId="15" xfId="1" applyNumberFormat="1" applyFont="1" applyFill="1" applyBorder="1" applyAlignment="1">
      <alignment horizontal="right"/>
    </xf>
    <xf numFmtId="166" fontId="29" fillId="0" borderId="11" xfId="2" applyNumberFormat="1" applyFont="1" applyBorder="1" applyAlignment="1">
      <alignment horizontal="right"/>
    </xf>
    <xf numFmtId="3" fontId="29" fillId="0" borderId="11" xfId="2" applyNumberFormat="1" applyFont="1" applyBorder="1" applyAlignment="1">
      <alignment horizontal="right"/>
    </xf>
    <xf numFmtId="167" fontId="29" fillId="0" borderId="11" xfId="2" applyNumberFormat="1" applyFont="1" applyBorder="1" applyAlignment="1">
      <alignment horizontal="right"/>
    </xf>
    <xf numFmtId="3" fontId="29" fillId="0" borderId="11" xfId="2" applyNumberFormat="1" applyFont="1" applyBorder="1" applyAlignment="1"/>
    <xf numFmtId="167" fontId="29" fillId="0" borderId="11" xfId="2" applyNumberFormat="1" applyFont="1" applyFill="1" applyBorder="1" applyAlignment="1">
      <alignment horizontal="right"/>
    </xf>
    <xf numFmtId="0" fontId="33" fillId="0" borderId="0" xfId="0" applyFont="1"/>
    <xf numFmtId="49" fontId="29" fillId="10" borderId="11" xfId="0" applyNumberFormat="1" applyFont="1" applyFill="1" applyBorder="1"/>
    <xf numFmtId="49" fontId="29" fillId="10" borderId="11" xfId="0" applyNumberFormat="1" applyFont="1" applyFill="1" applyBorder="1" applyAlignment="1">
      <alignment horizontal="right" wrapText="1"/>
    </xf>
    <xf numFmtId="3" fontId="29" fillId="0" borderId="11" xfId="5" applyNumberFormat="1" applyFont="1" applyFill="1" applyBorder="1" applyAlignment="1">
      <alignment horizontal="right"/>
    </xf>
    <xf numFmtId="3" fontId="33" fillId="0" borderId="11" xfId="5" applyNumberFormat="1" applyFont="1" applyFill="1" applyBorder="1" applyAlignment="1">
      <alignment horizontal="right"/>
    </xf>
    <xf numFmtId="3" fontId="33" fillId="0" borderId="11" xfId="0" applyNumberFormat="1" applyFont="1" applyBorder="1" applyAlignment="1">
      <alignment horizontal="right"/>
    </xf>
    <xf numFmtId="49" fontId="29" fillId="10" borderId="15" xfId="0" applyNumberFormat="1" applyFont="1" applyFill="1" applyBorder="1" applyAlignment="1">
      <alignment horizontal="right" wrapText="1"/>
    </xf>
    <xf numFmtId="49" fontId="29" fillId="10" borderId="12" xfId="0" applyNumberFormat="1" applyFont="1" applyFill="1" applyBorder="1" applyAlignment="1">
      <alignment horizontal="right" wrapText="1"/>
    </xf>
    <xf numFmtId="166" fontId="29" fillId="0" borderId="11" xfId="1" applyNumberFormat="1" applyFont="1" applyBorder="1"/>
    <xf numFmtId="166" fontId="29" fillId="0" borderId="15" xfId="1" applyNumberFormat="1" applyFont="1" applyBorder="1"/>
    <xf numFmtId="166" fontId="29" fillId="0" borderId="12" xfId="1" applyNumberFormat="1" applyFont="1" applyBorder="1"/>
    <xf numFmtId="0" fontId="32" fillId="0" borderId="0" xfId="0" applyFont="1"/>
    <xf numFmtId="166" fontId="29" fillId="0" borderId="11" xfId="1" applyNumberFormat="1" applyFont="1" applyFill="1" applyBorder="1"/>
    <xf numFmtId="166" fontId="29" fillId="0" borderId="15" xfId="1" applyNumberFormat="1" applyFont="1" applyFill="1" applyBorder="1"/>
    <xf numFmtId="166" fontId="29" fillId="0" borderId="12" xfId="1" applyNumberFormat="1" applyFont="1" applyFill="1" applyBorder="1"/>
    <xf numFmtId="166" fontId="29" fillId="0" borderId="18" xfId="1" applyNumberFormat="1" applyFont="1" applyFill="1" applyBorder="1"/>
    <xf numFmtId="0" fontId="29" fillId="10" borderId="11" xfId="0" applyFont="1" applyFill="1" applyBorder="1" applyAlignment="1">
      <alignment wrapText="1"/>
    </xf>
    <xf numFmtId="0" fontId="29" fillId="0" borderId="0" xfId="0" applyFont="1"/>
    <xf numFmtId="0" fontId="29" fillId="0" borderId="11" xfId="0" applyFont="1" applyBorder="1" applyAlignment="1">
      <alignment wrapText="1"/>
    </xf>
    <xf numFmtId="0" fontId="36" fillId="0" borderId="0" xfId="10" applyFont="1" applyFill="1"/>
    <xf numFmtId="0" fontId="29" fillId="0" borderId="12" xfId="0" applyFont="1" applyBorder="1" applyAlignment="1">
      <alignment horizontal="center"/>
    </xf>
    <xf numFmtId="0" fontId="29" fillId="10" borderId="11" xfId="0" applyFont="1" applyFill="1" applyBorder="1" applyAlignment="1">
      <alignment horizontal="right" vertical="center" wrapText="1"/>
    </xf>
    <xf numFmtId="176" fontId="29" fillId="0" borderId="0" xfId="0" applyNumberFormat="1" applyFont="1"/>
    <xf numFmtId="167" fontId="29" fillId="0" borderId="16" xfId="0" applyNumberFormat="1" applyFont="1" applyBorder="1"/>
    <xf numFmtId="0" fontId="29" fillId="11" borderId="15" xfId="0" applyFont="1" applyFill="1" applyBorder="1" applyAlignment="1">
      <alignment horizontal="left"/>
    </xf>
    <xf numFmtId="167" fontId="29" fillId="0" borderId="12" xfId="0" applyNumberFormat="1" applyFont="1" applyBorder="1"/>
    <xf numFmtId="0" fontId="29" fillId="2" borderId="3" xfId="0" applyFont="1" applyFill="1" applyBorder="1" applyAlignment="1">
      <alignment horizontal="right" vertical="center" wrapText="1"/>
    </xf>
    <xf numFmtId="0" fontId="29" fillId="2" borderId="0" xfId="0" applyFont="1" applyFill="1" applyAlignment="1">
      <alignment horizontal="right" vertical="center" wrapText="1"/>
    </xf>
    <xf numFmtId="0" fontId="29" fillId="10" borderId="11" xfId="0" applyFont="1" applyFill="1" applyBorder="1" applyAlignment="1">
      <alignment vertical="center"/>
    </xf>
    <xf numFmtId="0" fontId="29" fillId="10" borderId="16" xfId="0" applyFont="1" applyFill="1" applyBorder="1" applyAlignment="1">
      <alignment horizontal="right" vertical="center" wrapText="1"/>
    </xf>
    <xf numFmtId="0" fontId="29" fillId="0" borderId="15" xfId="0" applyFont="1" applyBorder="1" applyAlignment="1">
      <alignment horizontal="left" vertical="center" wrapText="1"/>
    </xf>
    <xf numFmtId="167" fontId="29" fillId="0" borderId="11" xfId="0" applyNumberFormat="1" applyFont="1" applyBorder="1" applyAlignment="1">
      <alignment horizontal="right" vertical="center" wrapText="1"/>
    </xf>
    <xf numFmtId="177" fontId="29" fillId="0" borderId="0" xfId="1" applyNumberFormat="1" applyFont="1"/>
    <xf numFmtId="0" fontId="33" fillId="0" borderId="15" xfId="0" applyFont="1" applyBorder="1" applyAlignment="1">
      <alignment vertical="center" wrapText="1"/>
    </xf>
    <xf numFmtId="0" fontId="29" fillId="0" borderId="0" xfId="0" applyFont="1" applyAlignment="1">
      <alignment vertical="center"/>
    </xf>
    <xf numFmtId="0" fontId="37" fillId="0" borderId="0" xfId="0" applyFont="1"/>
    <xf numFmtId="0" fontId="29" fillId="10" borderId="18" xfId="0" applyFont="1" applyFill="1" applyBorder="1" applyAlignment="1">
      <alignment horizontal="right" wrapText="1"/>
    </xf>
    <xf numFmtId="49" fontId="29" fillId="0" borderId="11" xfId="0" applyNumberFormat="1" applyFont="1" applyBorder="1" applyAlignment="1">
      <alignment horizontal="left" wrapText="1"/>
    </xf>
    <xf numFmtId="0" fontId="29" fillId="0" borderId="11" xfId="0" applyFont="1" applyBorder="1" applyAlignment="1">
      <alignment horizontal="right" wrapText="1"/>
    </xf>
    <xf numFmtId="167" fontId="29" fillId="0" borderId="16" xfId="2" applyNumberFormat="1" applyFont="1" applyBorder="1" applyAlignment="1">
      <alignment horizontal="right"/>
    </xf>
    <xf numFmtId="2" fontId="29" fillId="0" borderId="0" xfId="0" applyNumberFormat="1" applyFont="1"/>
    <xf numFmtId="1" fontId="29" fillId="11" borderId="15" xfId="0" applyNumberFormat="1" applyFont="1" applyFill="1" applyBorder="1" applyAlignment="1">
      <alignment horizontal="left"/>
    </xf>
    <xf numFmtId="0" fontId="29" fillId="10" borderId="18" xfId="0" applyFont="1" applyFill="1" applyBorder="1" applyAlignment="1">
      <alignment wrapText="1"/>
    </xf>
    <xf numFmtId="0" fontId="29" fillId="12" borderId="18" xfId="0" applyFont="1" applyFill="1" applyBorder="1" applyAlignment="1">
      <alignment wrapText="1"/>
    </xf>
    <xf numFmtId="0" fontId="29" fillId="10" borderId="19" xfId="0" applyFont="1" applyFill="1" applyBorder="1" applyAlignment="1">
      <alignment wrapText="1"/>
    </xf>
    <xf numFmtId="0" fontId="29" fillId="0" borderId="11" xfId="2" applyNumberFormat="1" applyFont="1" applyBorder="1"/>
    <xf numFmtId="167" fontId="29" fillId="12" borderId="11" xfId="2" applyNumberFormat="1" applyFont="1" applyFill="1" applyBorder="1"/>
    <xf numFmtId="167" fontId="29" fillId="12" borderId="15" xfId="2" applyNumberFormat="1" applyFont="1" applyFill="1" applyBorder="1"/>
    <xf numFmtId="167" fontId="29" fillId="0" borderId="13" xfId="2" applyNumberFormat="1" applyFont="1" applyBorder="1"/>
    <xf numFmtId="0" fontId="29" fillId="0" borderId="11" xfId="2" quotePrefix="1" applyNumberFormat="1" applyFont="1" applyBorder="1"/>
    <xf numFmtId="167" fontId="29" fillId="0" borderId="20" xfId="0" applyNumberFormat="1" applyFont="1" applyBorder="1"/>
    <xf numFmtId="167" fontId="29" fillId="0" borderId="12" xfId="2" applyNumberFormat="1" applyFont="1" applyBorder="1" applyAlignment="1">
      <alignment horizontal="center"/>
    </xf>
    <xf numFmtId="49" fontId="29" fillId="10" borderId="18" xfId="0" applyNumberFormat="1" applyFont="1" applyFill="1" applyBorder="1" applyAlignment="1">
      <alignment horizontal="right" wrapText="1"/>
    </xf>
    <xf numFmtId="0" fontId="10" fillId="0" borderId="0" xfId="0" applyFont="1"/>
    <xf numFmtId="0" fontId="38" fillId="0" borderId="0" xfId="0" applyFont="1"/>
    <xf numFmtId="0" fontId="39" fillId="0" borderId="0" xfId="0" applyFont="1"/>
    <xf numFmtId="167" fontId="32" fillId="0" borderId="11" xfId="2" applyNumberFormat="1" applyFont="1" applyBorder="1"/>
    <xf numFmtId="167" fontId="33" fillId="0" borderId="0" xfId="0" applyNumberFormat="1" applyFont="1"/>
    <xf numFmtId="167" fontId="32" fillId="0" borderId="0" xfId="0" applyNumberFormat="1" applyFont="1"/>
    <xf numFmtId="167" fontId="32" fillId="0" borderId="11" xfId="2" applyNumberFormat="1" applyFont="1" applyFill="1" applyBorder="1"/>
    <xf numFmtId="167" fontId="10" fillId="0" borderId="0" xfId="0" applyNumberFormat="1" applyFont="1"/>
    <xf numFmtId="167" fontId="32" fillId="0" borderId="0" xfId="2" applyNumberFormat="1" applyFont="1"/>
    <xf numFmtId="3" fontId="7" fillId="0" borderId="0" xfId="0" applyNumberFormat="1" applyFont="1"/>
    <xf numFmtId="0" fontId="29" fillId="0" borderId="0" xfId="2" applyNumberFormat="1" applyFont="1"/>
    <xf numFmtId="165" fontId="7" fillId="0" borderId="0" xfId="2" applyNumberFormat="1" applyFont="1"/>
    <xf numFmtId="167" fontId="33" fillId="0" borderId="11" xfId="0" applyNumberFormat="1" applyFont="1" applyBorder="1"/>
    <xf numFmtId="165" fontId="7" fillId="0" borderId="0" xfId="0" applyNumberFormat="1" applyFont="1"/>
    <xf numFmtId="3" fontId="33" fillId="0" borderId="0" xfId="0" applyNumberFormat="1" applyFont="1"/>
    <xf numFmtId="167" fontId="40" fillId="0" borderId="0" xfId="0" applyNumberFormat="1" applyFont="1"/>
    <xf numFmtId="165" fontId="29" fillId="10" borderId="11" xfId="5" applyNumberFormat="1" applyFont="1" applyFill="1" applyBorder="1" applyAlignment="1">
      <alignment horizontal="right"/>
    </xf>
    <xf numFmtId="2" fontId="29" fillId="0" borderId="11" xfId="0" applyNumberFormat="1" applyFont="1" applyBorder="1"/>
    <xf numFmtId="167" fontId="29" fillId="12" borderId="11" xfId="0" applyNumberFormat="1" applyFont="1" applyFill="1" applyBorder="1"/>
    <xf numFmtId="167" fontId="32" fillId="12" borderId="11" xfId="0" applyNumberFormat="1" applyFont="1" applyFill="1" applyBorder="1"/>
    <xf numFmtId="0" fontId="41" fillId="0" borderId="0" xfId="0" applyFont="1" applyAlignment="1">
      <alignment horizontal="right" vertical="center"/>
    </xf>
    <xf numFmtId="0" fontId="29" fillId="0" borderId="11" xfId="0" applyFont="1" applyBorder="1" applyAlignment="1">
      <alignment horizontal="left" vertical="center"/>
    </xf>
    <xf numFmtId="1" fontId="29" fillId="0" borderId="11" xfId="0" applyNumberFormat="1" applyFont="1" applyBorder="1" applyAlignment="1">
      <alignment horizontal="right" vertical="center" wrapText="1"/>
    </xf>
    <xf numFmtId="3" fontId="29" fillId="10" borderId="11" xfId="5" applyNumberFormat="1" applyFont="1" applyFill="1" applyBorder="1"/>
    <xf numFmtId="0" fontId="7" fillId="0" borderId="0" xfId="0" quotePrefix="1" applyFont="1"/>
    <xf numFmtId="0" fontId="16" fillId="0" borderId="0" xfId="0" applyFont="1" applyAlignment="1">
      <alignment horizontal="left" vertical="center"/>
    </xf>
    <xf numFmtId="0" fontId="42" fillId="0" borderId="0" xfId="0" applyFont="1"/>
    <xf numFmtId="0" fontId="29" fillId="0" borderId="0" xfId="0" applyFont="1" applyAlignment="1">
      <alignment horizontal="center"/>
    </xf>
    <xf numFmtId="1" fontId="29" fillId="10" borderId="11" xfId="1" applyNumberFormat="1" applyFont="1" applyFill="1" applyBorder="1"/>
    <xf numFmtId="167" fontId="7" fillId="0" borderId="11" xfId="0" applyNumberFormat="1" applyFont="1" applyBorder="1"/>
    <xf numFmtId="165" fontId="33" fillId="0" borderId="0" xfId="2" applyNumberFormat="1" applyFont="1"/>
    <xf numFmtId="1" fontId="29" fillId="0" borderId="0" xfId="0" applyNumberFormat="1" applyFont="1"/>
    <xf numFmtId="0" fontId="7" fillId="11" borderId="0" xfId="0" applyFont="1" applyFill="1"/>
    <xf numFmtId="0" fontId="33" fillId="0" borderId="0" xfId="0" applyFont="1" applyAlignment="1">
      <alignment horizontal="right"/>
    </xf>
    <xf numFmtId="0" fontId="33" fillId="0" borderId="0" xfId="0" applyFont="1" applyAlignment="1">
      <alignment horizontal="right" wrapText="1"/>
    </xf>
    <xf numFmtId="165" fontId="29" fillId="0" borderId="11" xfId="0" applyNumberFormat="1" applyFont="1" applyBorder="1"/>
    <xf numFmtId="166" fontId="29" fillId="0" borderId="0" xfId="1" applyNumberFormat="1" applyFont="1" applyFill="1" applyBorder="1"/>
    <xf numFmtId="10" fontId="29" fillId="0" borderId="0" xfId="0" applyNumberFormat="1" applyFont="1"/>
    <xf numFmtId="0" fontId="29" fillId="0" borderId="21" xfId="0" applyFont="1" applyBorder="1"/>
    <xf numFmtId="0" fontId="29" fillId="0" borderId="22" xfId="0" applyFont="1" applyBorder="1"/>
    <xf numFmtId="0" fontId="29" fillId="10" borderId="11" xfId="0" applyFont="1" applyFill="1" applyBorder="1" applyAlignment="1">
      <alignment horizontal="left" vertical="center" wrapText="1"/>
    </xf>
    <xf numFmtId="0" fontId="29" fillId="2" borderId="15" xfId="0" applyFont="1" applyFill="1" applyBorder="1" applyAlignment="1">
      <alignment horizontal="left" vertical="center" wrapText="1"/>
    </xf>
    <xf numFmtId="167" fontId="29" fillId="0" borderId="16" xfId="2" applyNumberFormat="1" applyFont="1" applyBorder="1" applyAlignment="1">
      <alignment horizontal="right" vertical="center"/>
    </xf>
    <xf numFmtId="165" fontId="29" fillId="0" borderId="21" xfId="2" applyNumberFormat="1" applyFont="1" applyBorder="1"/>
    <xf numFmtId="167" fontId="29" fillId="0" borderId="21" xfId="2" applyNumberFormat="1" applyFont="1" applyBorder="1" applyAlignment="1">
      <alignment horizontal="right"/>
    </xf>
    <xf numFmtId="167" fontId="29" fillId="0" borderId="11" xfId="2" applyNumberFormat="1" applyFont="1" applyBorder="1" applyAlignment="1">
      <alignment horizontal="right" vertical="center"/>
    </xf>
    <xf numFmtId="0" fontId="29" fillId="0" borderId="23" xfId="0" applyFont="1" applyBorder="1"/>
    <xf numFmtId="165" fontId="29" fillId="10" borderId="11" xfId="2" applyNumberFormat="1" applyFont="1" applyFill="1" applyBorder="1" applyAlignment="1">
      <alignment horizontal="right" vertical="center" wrapText="1"/>
    </xf>
    <xf numFmtId="165" fontId="33" fillId="0" borderId="0" xfId="2" applyNumberFormat="1" applyFont="1" applyAlignment="1">
      <alignment horizontal="right" vertical="center" wrapText="1"/>
    </xf>
    <xf numFmtId="0" fontId="33" fillId="0" borderId="24" xfId="0" applyFont="1" applyBorder="1"/>
    <xf numFmtId="0" fontId="29" fillId="0" borderId="24" xfId="0" applyFont="1" applyBorder="1"/>
    <xf numFmtId="0" fontId="33" fillId="0" borderId="11" xfId="0" applyFont="1" applyBorder="1" applyAlignment="1">
      <alignment horizontal="left" vertical="center"/>
    </xf>
    <xf numFmtId="167" fontId="33" fillId="0" borderId="11" xfId="2" applyNumberFormat="1" applyFont="1" applyBorder="1" applyAlignment="1">
      <alignment vertical="center"/>
    </xf>
    <xf numFmtId="0" fontId="43" fillId="0" borderId="0" xfId="0" applyFont="1"/>
    <xf numFmtId="0" fontId="43" fillId="0" borderId="21" xfId="0" applyFont="1" applyBorder="1"/>
    <xf numFmtId="0" fontId="33" fillId="0" borderId="24" xfId="0" applyFont="1" applyBorder="1" applyAlignment="1">
      <alignment wrapText="1"/>
    </xf>
    <xf numFmtId="0" fontId="33" fillId="0" borderId="21" xfId="0" applyFont="1" applyBorder="1"/>
    <xf numFmtId="0" fontId="33" fillId="0" borderId="0" xfId="0" applyFont="1" applyAlignment="1">
      <alignment wrapText="1"/>
    </xf>
    <xf numFmtId="0" fontId="29" fillId="0" borderId="25" xfId="0" applyFont="1" applyBorder="1"/>
    <xf numFmtId="0" fontId="29" fillId="0" borderId="26" xfId="0" applyFont="1" applyBorder="1"/>
    <xf numFmtId="0" fontId="33" fillId="0" borderId="22" xfId="8" applyFont="1" applyBorder="1"/>
    <xf numFmtId="0" fontId="33" fillId="0" borderId="21" xfId="8" applyFont="1" applyBorder="1"/>
    <xf numFmtId="0" fontId="33" fillId="0" borderId="23" xfId="8" applyFont="1" applyBorder="1"/>
    <xf numFmtId="0" fontId="29" fillId="10" borderId="11" xfId="0" applyFont="1" applyFill="1" applyBorder="1" applyAlignment="1">
      <alignment horizontal="right" vertical="top"/>
    </xf>
    <xf numFmtId="0" fontId="33" fillId="0" borderId="0" xfId="0" applyFont="1" applyAlignment="1">
      <alignment horizontal="center" vertical="top"/>
    </xf>
    <xf numFmtId="3" fontId="31" fillId="2" borderId="2" xfId="0" applyNumberFormat="1" applyFont="1" applyFill="1" applyBorder="1" applyAlignment="1">
      <alignment horizontal="right" vertical="center"/>
    </xf>
    <xf numFmtId="168" fontId="31" fillId="2" borderId="27" xfId="0" applyNumberFormat="1" applyFont="1" applyFill="1" applyBorder="1" applyAlignment="1">
      <alignment horizontal="left" vertical="center"/>
    </xf>
    <xf numFmtId="3" fontId="31" fillId="2" borderId="28" xfId="0" applyNumberFormat="1" applyFont="1" applyFill="1" applyBorder="1" applyAlignment="1">
      <alignment horizontal="right" vertical="center"/>
    </xf>
    <xf numFmtId="0" fontId="29" fillId="10" borderId="11" xfId="0" applyFont="1" applyFill="1" applyBorder="1" applyAlignment="1">
      <alignment horizontal="left"/>
    </xf>
    <xf numFmtId="165" fontId="29" fillId="10" borderId="11" xfId="0" applyNumberFormat="1" applyFont="1" applyFill="1" applyBorder="1" applyAlignment="1">
      <alignment horizontal="right"/>
    </xf>
    <xf numFmtId="3" fontId="29" fillId="10" borderId="11" xfId="0" applyNumberFormat="1" applyFont="1" applyFill="1" applyBorder="1" applyAlignment="1">
      <alignment horizontal="right"/>
    </xf>
    <xf numFmtId="178" fontId="32" fillId="0" borderId="11" xfId="0" applyNumberFormat="1" applyFont="1" applyBorder="1"/>
    <xf numFmtId="3" fontId="32" fillId="0" borderId="11" xfId="1" applyNumberFormat="1" applyFont="1" applyBorder="1"/>
    <xf numFmtId="0" fontId="33" fillId="0" borderId="0" xfId="0" applyFont="1" applyAlignment="1">
      <alignment horizontal="right" vertical="center" wrapText="1"/>
    </xf>
    <xf numFmtId="0" fontId="29" fillId="13" borderId="0" xfId="0" applyFont="1" applyFill="1"/>
    <xf numFmtId="169" fontId="29" fillId="0" borderId="11" xfId="0" applyNumberFormat="1" applyFont="1" applyBorder="1" applyAlignment="1">
      <alignment horizontal="right" vertical="center"/>
    </xf>
    <xf numFmtId="169" fontId="29" fillId="0" borderId="16" xfId="0" applyNumberFormat="1" applyFont="1" applyBorder="1" applyAlignment="1">
      <alignment horizontal="right" vertical="center"/>
    </xf>
    <xf numFmtId="165" fontId="33" fillId="0" borderId="0" xfId="0" applyNumberFormat="1" applyFont="1"/>
    <xf numFmtId="0" fontId="29" fillId="0" borderId="15" xfId="0" applyFont="1" applyBorder="1" applyAlignment="1">
      <alignment horizontal="left" vertical="center"/>
    </xf>
    <xf numFmtId="3" fontId="33" fillId="0" borderId="0" xfId="5" applyNumberFormat="1" applyFont="1" applyFill="1"/>
    <xf numFmtId="165" fontId="33" fillId="0" borderId="0" xfId="5" applyNumberFormat="1" applyFont="1" applyFill="1"/>
    <xf numFmtId="0" fontId="29" fillId="10" borderId="11" xfId="0" applyFont="1" applyFill="1" applyBorder="1" applyAlignment="1">
      <alignment horizontal="left" vertical="top"/>
    </xf>
    <xf numFmtId="164" fontId="29" fillId="0" borderId="11" xfId="0" applyNumberFormat="1" applyFont="1" applyBorder="1" applyAlignment="1">
      <alignment horizontal="right" vertical="center"/>
    </xf>
    <xf numFmtId="164" fontId="29" fillId="0" borderId="16" xfId="0" applyNumberFormat="1" applyFont="1" applyBorder="1" applyAlignment="1">
      <alignment horizontal="right" vertical="center"/>
    </xf>
    <xf numFmtId="164" fontId="29" fillId="0" borderId="0" xfId="5" applyNumberFormat="1" applyFont="1" applyFill="1"/>
    <xf numFmtId="3" fontId="29" fillId="0" borderId="0" xfId="5" applyNumberFormat="1" applyFont="1" applyFill="1"/>
    <xf numFmtId="165" fontId="29" fillId="0" borderId="0" xfId="5" applyNumberFormat="1" applyFont="1" applyFill="1"/>
    <xf numFmtId="167" fontId="33" fillId="0" borderId="0" xfId="2" applyNumberFormat="1" applyFont="1" applyBorder="1"/>
    <xf numFmtId="3" fontId="29" fillId="10" borderId="11" xfId="5" applyNumberFormat="1" applyFont="1" applyFill="1" applyBorder="1" applyAlignment="1">
      <alignment horizontal="left" wrapText="1"/>
    </xf>
    <xf numFmtId="49" fontId="29" fillId="0" borderId="11" xfId="0" applyNumberFormat="1" applyFont="1" applyBorder="1" applyAlignment="1">
      <alignment horizontal="left" vertical="center" wrapText="1"/>
    </xf>
    <xf numFmtId="167" fontId="29" fillId="0" borderId="16" xfId="0" applyNumberFormat="1" applyFont="1" applyBorder="1" applyAlignment="1">
      <alignment horizontal="right" vertical="center" wrapText="1"/>
    </xf>
    <xf numFmtId="49" fontId="29" fillId="0" borderId="15" xfId="0" applyNumberFormat="1" applyFont="1" applyBorder="1" applyAlignment="1">
      <alignment horizontal="left" vertical="center" wrapText="1"/>
    </xf>
    <xf numFmtId="0" fontId="29" fillId="0" borderId="12" xfId="0" applyFont="1" applyBorder="1"/>
    <xf numFmtId="0" fontId="29" fillId="0" borderId="0" xfId="0" applyFont="1" applyAlignment="1">
      <alignment horizontal="left" vertical="center" wrapText="1"/>
    </xf>
    <xf numFmtId="167" fontId="29" fillId="0" borderId="0" xfId="0" applyNumberFormat="1" applyFont="1" applyAlignment="1">
      <alignment horizontal="right" vertical="center" wrapText="1"/>
    </xf>
    <xf numFmtId="0" fontId="29" fillId="10" borderId="29" xfId="0" applyFont="1" applyFill="1" applyBorder="1" applyAlignment="1">
      <alignment horizontal="right" wrapText="1"/>
    </xf>
    <xf numFmtId="0" fontId="29" fillId="10" borderId="30" xfId="0" applyFont="1" applyFill="1" applyBorder="1" applyAlignment="1">
      <alignment horizontal="right" wrapText="1"/>
    </xf>
    <xf numFmtId="165" fontId="29" fillId="0" borderId="0" xfId="5" applyNumberFormat="1" applyFont="1" applyFill="1" applyBorder="1"/>
    <xf numFmtId="167" fontId="29" fillId="0" borderId="15" xfId="0" applyNumberFormat="1" applyFont="1" applyBorder="1"/>
    <xf numFmtId="167" fontId="29" fillId="0" borderId="31" xfId="0" applyNumberFormat="1" applyFont="1" applyBorder="1"/>
    <xf numFmtId="167" fontId="29" fillId="0" borderId="17" xfId="0" applyNumberFormat="1" applyFont="1" applyBorder="1"/>
    <xf numFmtId="167" fontId="33" fillId="0" borderId="15" xfId="0" applyNumberFormat="1" applyFont="1" applyBorder="1"/>
    <xf numFmtId="167" fontId="33" fillId="0" borderId="31" xfId="0" applyNumberFormat="1" applyFont="1" applyBorder="1"/>
    <xf numFmtId="167" fontId="33" fillId="0" borderId="17" xfId="0" applyNumberFormat="1" applyFont="1" applyBorder="1"/>
    <xf numFmtId="167" fontId="33" fillId="0" borderId="32" xfId="0" applyNumberFormat="1" applyFont="1" applyBorder="1"/>
    <xf numFmtId="167" fontId="33" fillId="0" borderId="33" xfId="0" applyNumberFormat="1" applyFont="1" applyBorder="1"/>
    <xf numFmtId="5" fontId="29" fillId="0" borderId="11" xfId="7" applyNumberFormat="1" applyFont="1" applyBorder="1"/>
    <xf numFmtId="6" fontId="29" fillId="0" borderId="11" xfId="0" applyNumberFormat="1" applyFont="1" applyBorder="1" applyAlignment="1">
      <alignment vertical="center"/>
    </xf>
    <xf numFmtId="5" fontId="29" fillId="0" borderId="0" xfId="7" applyNumberFormat="1" applyFont="1"/>
    <xf numFmtId="170" fontId="29" fillId="0" borderId="0" xfId="0" applyNumberFormat="1" applyFont="1"/>
    <xf numFmtId="0" fontId="29" fillId="10" borderId="11" xfId="5" applyFont="1" applyFill="1" applyBorder="1" applyAlignment="1">
      <alignment horizontal="right"/>
    </xf>
    <xf numFmtId="3" fontId="33" fillId="0" borderId="11" xfId="2" applyNumberFormat="1" applyFont="1" applyBorder="1"/>
    <xf numFmtId="165" fontId="33" fillId="0" borderId="11" xfId="0" applyNumberFormat="1" applyFont="1" applyBorder="1"/>
    <xf numFmtId="170" fontId="33" fillId="0" borderId="0" xfId="0" applyNumberFormat="1" applyFont="1"/>
    <xf numFmtId="167" fontId="29" fillId="0" borderId="0" xfId="8" applyNumberFormat="1" applyFont="1" applyBorder="1"/>
    <xf numFmtId="167" fontId="29" fillId="10" borderId="11" xfId="0" applyNumberFormat="1" applyFont="1" applyFill="1" applyBorder="1"/>
    <xf numFmtId="167" fontId="33" fillId="0" borderId="0" xfId="0" applyNumberFormat="1" applyFont="1" applyAlignment="1">
      <alignment horizontal="right" wrapText="1"/>
    </xf>
    <xf numFmtId="167" fontId="29" fillId="0" borderId="11" xfId="0" applyNumberFormat="1" applyFont="1" applyBorder="1" applyAlignment="1">
      <alignment vertical="center" wrapText="1"/>
    </xf>
    <xf numFmtId="164" fontId="29" fillId="2" borderId="11" xfId="0" applyNumberFormat="1" applyFont="1" applyFill="1" applyBorder="1" applyAlignment="1">
      <alignment horizontal="right" vertical="center"/>
    </xf>
    <xf numFmtId="164" fontId="29" fillId="2" borderId="15" xfId="0" applyNumberFormat="1" applyFont="1" applyFill="1" applyBorder="1" applyAlignment="1">
      <alignment horizontal="right" vertical="center"/>
    </xf>
    <xf numFmtId="167" fontId="29" fillId="0" borderId="0" xfId="0" applyNumberFormat="1" applyFont="1" applyAlignment="1">
      <alignment vertical="center" wrapText="1"/>
    </xf>
    <xf numFmtId="167" fontId="33" fillId="0" borderId="0" xfId="0" applyNumberFormat="1" applyFont="1" applyAlignment="1">
      <alignment vertical="center" wrapText="1"/>
    </xf>
    <xf numFmtId="164" fontId="29" fillId="0" borderId="11" xfId="0" applyNumberFormat="1" applyFont="1" applyBorder="1"/>
    <xf numFmtId="167" fontId="29" fillId="0" borderId="0" xfId="0" applyNumberFormat="1" applyFont="1" applyAlignment="1">
      <alignment vertical="center"/>
    </xf>
    <xf numFmtId="167" fontId="29" fillId="10" borderId="11" xfId="0" applyNumberFormat="1" applyFont="1" applyFill="1" applyBorder="1" applyAlignment="1">
      <alignment vertical="center" wrapText="1"/>
    </xf>
    <xf numFmtId="167" fontId="29" fillId="10" borderId="11" xfId="0" applyNumberFormat="1" applyFont="1" applyFill="1" applyBorder="1" applyAlignment="1">
      <alignment horizontal="right" vertical="center" wrapText="1"/>
    </xf>
    <xf numFmtId="167" fontId="29" fillId="2" borderId="15" xfId="0" applyNumberFormat="1" applyFont="1" applyFill="1" applyBorder="1" applyAlignment="1">
      <alignment horizontal="right" vertical="center"/>
    </xf>
    <xf numFmtId="167" fontId="29" fillId="0" borderId="13" xfId="0" applyNumberFormat="1" applyFont="1" applyBorder="1"/>
    <xf numFmtId="167" fontId="29" fillId="0" borderId="15" xfId="0" applyNumberFormat="1" applyFont="1" applyBorder="1" applyAlignment="1">
      <alignment horizontal="right" vertical="center"/>
    </xf>
    <xf numFmtId="167" fontId="33" fillId="2" borderId="15" xfId="0" applyNumberFormat="1" applyFont="1" applyFill="1" applyBorder="1" applyAlignment="1">
      <alignment horizontal="right" vertical="center"/>
    </xf>
    <xf numFmtId="167" fontId="33" fillId="0" borderId="12" xfId="0" applyNumberFormat="1" applyFont="1" applyBorder="1"/>
    <xf numFmtId="167" fontId="33" fillId="0" borderId="13" xfId="0" applyNumberFormat="1" applyFont="1" applyBorder="1"/>
    <xf numFmtId="167" fontId="29" fillId="0" borderId="0" xfId="0" applyNumberFormat="1" applyFont="1" applyAlignment="1">
      <alignment horizontal="left" vertical="center"/>
    </xf>
    <xf numFmtId="167" fontId="29" fillId="0" borderId="0" xfId="0" applyNumberFormat="1" applyFont="1" applyAlignment="1">
      <alignment horizontal="right" vertical="center"/>
    </xf>
    <xf numFmtId="167" fontId="33" fillId="0" borderId="0" xfId="0" applyNumberFormat="1" applyFont="1" applyAlignment="1">
      <alignment horizontal="right" vertical="center"/>
    </xf>
    <xf numFmtId="167" fontId="33" fillId="0" borderId="0" xfId="0" applyNumberFormat="1" applyFont="1" applyAlignment="1">
      <alignment vertical="center"/>
    </xf>
    <xf numFmtId="0" fontId="33" fillId="10" borderId="11" xfId="0" applyFont="1" applyFill="1" applyBorder="1" applyAlignment="1">
      <alignment vertical="center"/>
    </xf>
    <xf numFmtId="0" fontId="29" fillId="10" borderId="16" xfId="0" applyFont="1" applyFill="1" applyBorder="1" applyAlignment="1">
      <alignment horizontal="right" vertical="center"/>
    </xf>
    <xf numFmtId="1" fontId="29" fillId="0" borderId="15" xfId="0" applyNumberFormat="1" applyFont="1" applyBorder="1" applyAlignment="1">
      <alignment horizontal="right" vertical="center" wrapText="1"/>
    </xf>
    <xf numFmtId="1" fontId="29" fillId="0" borderId="12" xfId="0" applyNumberFormat="1" applyFont="1" applyBorder="1"/>
    <xf numFmtId="167" fontId="29" fillId="0" borderId="11" xfId="0" applyNumberFormat="1" applyFont="1" applyBorder="1" applyAlignment="1">
      <alignment horizontal="right" vertical="center"/>
    </xf>
    <xf numFmtId="167" fontId="29" fillId="0" borderId="12" xfId="2" applyNumberFormat="1" applyFont="1" applyBorder="1"/>
    <xf numFmtId="167" fontId="29" fillId="0" borderId="0" xfId="5" applyNumberFormat="1" applyFont="1" applyFill="1"/>
    <xf numFmtId="3" fontId="33" fillId="0" borderId="0" xfId="5" applyNumberFormat="1" applyFont="1" applyAlignment="1">
      <alignment horizontal="left" wrapText="1"/>
    </xf>
    <xf numFmtId="3" fontId="33" fillId="0" borderId="0" xfId="5" applyNumberFormat="1" applyFont="1" applyAlignment="1">
      <alignment horizontal="right" wrapText="1"/>
    </xf>
    <xf numFmtId="164" fontId="29" fillId="0" borderId="0" xfId="5" applyNumberFormat="1" applyFont="1"/>
    <xf numFmtId="165" fontId="33" fillId="0" borderId="0" xfId="5" applyNumberFormat="1" applyFont="1" applyAlignment="1">
      <alignment horizontal="right" wrapText="1"/>
    </xf>
    <xf numFmtId="0" fontId="33" fillId="0" borderId="0" xfId="0" applyFont="1" applyAlignment="1">
      <alignment vertical="center"/>
    </xf>
    <xf numFmtId="165" fontId="29" fillId="0" borderId="0" xfId="2" applyNumberFormat="1" applyFont="1" applyFill="1"/>
    <xf numFmtId="3" fontId="33" fillId="0" borderId="0" xfId="5" applyNumberFormat="1" applyFont="1"/>
    <xf numFmtId="165" fontId="33" fillId="0" borderId="0" xfId="5" applyNumberFormat="1" applyFont="1"/>
    <xf numFmtId="164" fontId="29" fillId="0" borderId="11" xfId="5" applyNumberFormat="1" applyFont="1" applyFill="1" applyBorder="1"/>
  </cellXfs>
  <cellStyles count="11">
    <cellStyle name="Comma" xfId="1" builtinId="3"/>
    <cellStyle name="Currency" xfId="7" builtinId="4"/>
    <cellStyle name="Hyperlink" xfId="10" builtinId="8"/>
    <cellStyle name="Linked Cell" xfId="8" builtinId="24"/>
    <cellStyle name="Normal" xfId="0" builtinId="0"/>
    <cellStyle name="Normal 2" xfId="6" xr:uid="{E462B41C-22FD-4776-BD00-F95849A371D8}"/>
    <cellStyle name="Normal 2 2" xfId="4" xr:uid="{00000000-0005-0000-0000-000002000000}"/>
    <cellStyle name="Normal_2. Infographic chart and tables" xfId="9" xr:uid="{24F76CA1-AB4E-40C4-BC7C-7267DF38064C}"/>
    <cellStyle name="Percent" xfId="2" builtinId="5"/>
    <cellStyle name="Title" xfId="3" builtinId="15"/>
    <cellStyle name="Title 2" xfId="5" xr:uid="{1F3D77AC-F502-4F4B-9B7A-8C9D73D68643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99"/>
      <color rgb="FF21FFD5"/>
      <color rgb="FFEBCE9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ustomXml" Target="../customXml/item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Custom 1">
      <a:dk1>
        <a:sysClr val="windowText" lastClr="000000"/>
      </a:dk1>
      <a:lt1>
        <a:sysClr val="window" lastClr="FFFFFF"/>
      </a:lt1>
      <a:dk2>
        <a:srgbClr val="000000"/>
      </a:dk2>
      <a:lt2>
        <a:srgbClr val="FFFFFF"/>
      </a:lt2>
      <a:accent1>
        <a:srgbClr val="002664"/>
      </a:accent1>
      <a:accent2>
        <a:srgbClr val="8CE0FF"/>
      </a:accent2>
      <a:accent3>
        <a:srgbClr val="EBEBEB"/>
      </a:accent3>
      <a:accent4>
        <a:srgbClr val="CDD3D6"/>
      </a:accent4>
      <a:accent5>
        <a:srgbClr val="146CFD"/>
      </a:accent5>
      <a:accent6>
        <a:srgbClr val="002664"/>
      </a:accent6>
      <a:hlink>
        <a:srgbClr val="000000"/>
      </a:hlink>
      <a:folHlink>
        <a:srgbClr val="00000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2BA6D-8E20-44C7-AD5E-C8A98A41ADAE}">
  <sheetPr>
    <tabColor theme="7" tint="-9.9978637043366805E-2"/>
  </sheetPr>
  <dimension ref="A1:D24"/>
  <sheetViews>
    <sheetView zoomScale="120" zoomScaleNormal="120" workbookViewId="0"/>
  </sheetViews>
  <sheetFormatPr defaultColWidth="8.85546875" defaultRowHeight="12.75" x14ac:dyDescent="0.2"/>
  <cols>
    <col min="1" max="1" width="9.85546875" style="29" customWidth="1"/>
    <col min="2" max="2" width="97" style="29" customWidth="1"/>
    <col min="3" max="3" width="67.85546875" style="29" customWidth="1"/>
    <col min="4" max="4" width="12.140625" style="29" customWidth="1"/>
    <col min="5" max="16384" width="8.85546875" style="29"/>
  </cols>
  <sheetData>
    <row r="1" spans="1:4" x14ac:dyDescent="0.2">
      <c r="A1" s="31" t="s">
        <v>0</v>
      </c>
      <c r="B1" s="31" t="s">
        <v>1</v>
      </c>
      <c r="C1" s="31" t="s">
        <v>2</v>
      </c>
      <c r="D1" s="31" t="s">
        <v>3</v>
      </c>
    </row>
    <row r="2" spans="1:4" s="57" customFormat="1" x14ac:dyDescent="0.25">
      <c r="A2" s="57" t="s">
        <v>4</v>
      </c>
      <c r="B2" s="57" t="s">
        <v>5</v>
      </c>
      <c r="D2" s="57">
        <v>1</v>
      </c>
    </row>
    <row r="3" spans="1:4" s="57" customFormat="1" x14ac:dyDescent="0.25">
      <c r="A3" s="57" t="s">
        <v>6</v>
      </c>
      <c r="B3" s="57" t="s">
        <v>7</v>
      </c>
      <c r="D3" s="57">
        <v>3</v>
      </c>
    </row>
    <row r="4" spans="1:4" s="57" customFormat="1" x14ac:dyDescent="0.25">
      <c r="A4" s="57" t="s">
        <v>8</v>
      </c>
      <c r="B4" s="57" t="s">
        <v>9</v>
      </c>
      <c r="D4" s="57">
        <v>4</v>
      </c>
    </row>
    <row r="5" spans="1:4" s="57" customFormat="1" x14ac:dyDescent="0.25">
      <c r="A5" s="57" t="s">
        <v>10</v>
      </c>
      <c r="B5" s="57" t="s">
        <v>11</v>
      </c>
      <c r="D5" s="57">
        <v>4</v>
      </c>
    </row>
    <row r="6" spans="1:4" s="57" customFormat="1" x14ac:dyDescent="0.25">
      <c r="A6" s="57" t="s">
        <v>12</v>
      </c>
      <c r="B6" s="57" t="s">
        <v>13</v>
      </c>
      <c r="C6" s="33"/>
      <c r="D6" s="57">
        <v>5</v>
      </c>
    </row>
    <row r="7" spans="1:4" s="57" customFormat="1" x14ac:dyDescent="0.25">
      <c r="A7" s="57" t="s">
        <v>14</v>
      </c>
      <c r="B7" s="57" t="s">
        <v>15</v>
      </c>
      <c r="D7" s="57">
        <v>5</v>
      </c>
    </row>
    <row r="8" spans="1:4" s="57" customFormat="1" x14ac:dyDescent="0.25">
      <c r="A8" s="57" t="s">
        <v>16</v>
      </c>
      <c r="B8" s="57" t="s">
        <v>17</v>
      </c>
      <c r="D8" s="57">
        <v>5</v>
      </c>
    </row>
    <row r="9" spans="1:4" s="57" customFormat="1" x14ac:dyDescent="0.25">
      <c r="A9" s="57" t="s">
        <v>18</v>
      </c>
      <c r="B9" s="57" t="s">
        <v>19</v>
      </c>
      <c r="D9" s="57">
        <v>5</v>
      </c>
    </row>
    <row r="10" spans="1:4" s="58" customFormat="1" x14ac:dyDescent="0.25">
      <c r="A10" s="57" t="s">
        <v>20</v>
      </c>
      <c r="B10" s="58" t="s">
        <v>21</v>
      </c>
      <c r="C10" s="58" t="s">
        <v>22</v>
      </c>
      <c r="D10" s="58">
        <v>7</v>
      </c>
    </row>
    <row r="11" spans="1:4" s="57" customFormat="1" x14ac:dyDescent="0.25">
      <c r="A11" s="57" t="s">
        <v>23</v>
      </c>
      <c r="B11" s="57" t="s">
        <v>24</v>
      </c>
      <c r="D11" s="57">
        <v>7</v>
      </c>
    </row>
    <row r="12" spans="1:4" s="57" customFormat="1" ht="58.5" customHeight="1" x14ac:dyDescent="0.25">
      <c r="A12" s="57" t="s">
        <v>25</v>
      </c>
      <c r="B12" s="57" t="s">
        <v>26</v>
      </c>
      <c r="C12" s="125" t="s">
        <v>27</v>
      </c>
      <c r="D12" s="126">
        <v>8</v>
      </c>
    </row>
    <row r="13" spans="1:4" s="59" customFormat="1" x14ac:dyDescent="0.25">
      <c r="A13" s="57" t="s">
        <v>28</v>
      </c>
      <c r="B13" s="57" t="s">
        <v>29</v>
      </c>
      <c r="C13" s="125"/>
      <c r="D13" s="126"/>
    </row>
    <row r="14" spans="1:4" s="57" customFormat="1" x14ac:dyDescent="0.25">
      <c r="A14" s="57" t="s">
        <v>30</v>
      </c>
      <c r="B14" s="57" t="s">
        <v>31</v>
      </c>
      <c r="D14" s="57">
        <v>8</v>
      </c>
    </row>
    <row r="15" spans="1:4" s="57" customFormat="1" x14ac:dyDescent="0.25">
      <c r="A15" s="57" t="s">
        <v>32</v>
      </c>
      <c r="B15" s="57" t="s">
        <v>33</v>
      </c>
      <c r="C15" s="57" t="s">
        <v>34</v>
      </c>
      <c r="D15" s="57">
        <v>10</v>
      </c>
    </row>
    <row r="16" spans="1:4" s="57" customFormat="1" x14ac:dyDescent="0.25">
      <c r="A16" s="57" t="s">
        <v>35</v>
      </c>
      <c r="B16" s="57" t="s">
        <v>36</v>
      </c>
      <c r="C16" s="57" t="s">
        <v>37</v>
      </c>
      <c r="D16" s="57">
        <v>11</v>
      </c>
    </row>
    <row r="17" spans="1:4" s="59" customFormat="1" x14ac:dyDescent="0.25">
      <c r="A17" s="57" t="s">
        <v>38</v>
      </c>
      <c r="B17" s="57" t="s">
        <v>39</v>
      </c>
      <c r="C17" s="57" t="s">
        <v>40</v>
      </c>
      <c r="D17" s="57">
        <v>11</v>
      </c>
    </row>
    <row r="18" spans="1:4" s="57" customFormat="1" x14ac:dyDescent="0.25">
      <c r="A18" s="57" t="s">
        <v>41</v>
      </c>
      <c r="B18" s="57" t="s">
        <v>42</v>
      </c>
      <c r="D18" s="57">
        <v>6</v>
      </c>
    </row>
    <row r="19" spans="1:4" s="57" customFormat="1" x14ac:dyDescent="0.25">
      <c r="A19" s="57" t="s">
        <v>43</v>
      </c>
      <c r="B19" s="57" t="s">
        <v>44</v>
      </c>
      <c r="D19" s="57">
        <v>6</v>
      </c>
    </row>
    <row r="20" spans="1:4" s="57" customFormat="1" x14ac:dyDescent="0.25">
      <c r="A20" s="57" t="s">
        <v>45</v>
      </c>
      <c r="B20" s="57" t="s">
        <v>46</v>
      </c>
      <c r="D20" s="57">
        <v>6</v>
      </c>
    </row>
    <row r="21" spans="1:4" s="57" customFormat="1" x14ac:dyDescent="0.25">
      <c r="A21" s="57" t="s">
        <v>47</v>
      </c>
      <c r="B21" s="57" t="s">
        <v>48</v>
      </c>
      <c r="D21" s="57">
        <v>4</v>
      </c>
    </row>
    <row r="22" spans="1:4" s="57" customFormat="1" x14ac:dyDescent="0.2">
      <c r="A22" s="57" t="s">
        <v>49</v>
      </c>
      <c r="B22" s="29" t="s">
        <v>50</v>
      </c>
      <c r="D22" s="57">
        <v>3</v>
      </c>
    </row>
    <row r="23" spans="1:4" s="57" customFormat="1" x14ac:dyDescent="0.25">
      <c r="A23" s="57" t="s">
        <v>51</v>
      </c>
      <c r="B23" s="57" t="s">
        <v>52</v>
      </c>
      <c r="D23" s="57">
        <v>11</v>
      </c>
    </row>
    <row r="24" spans="1:4" x14ac:dyDescent="0.2">
      <c r="A24" s="57" t="s">
        <v>53</v>
      </c>
      <c r="B24" s="57" t="s">
        <v>54</v>
      </c>
      <c r="C24" s="57"/>
      <c r="D24" s="57">
        <v>11</v>
      </c>
    </row>
  </sheetData>
  <mergeCells count="2">
    <mergeCell ref="C12:C13"/>
    <mergeCell ref="D12:D13"/>
  </mergeCells>
  <phoneticPr fontId="16" type="noConversion"/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5D647-ABC2-4F37-AD06-7820E39EAB43}">
  <sheetPr>
    <tabColor theme="7" tint="-0.499984740745262"/>
  </sheetPr>
  <dimension ref="A1:AA11"/>
  <sheetViews>
    <sheetView zoomScaleNormal="100" workbookViewId="0"/>
  </sheetViews>
  <sheetFormatPr defaultColWidth="8.7109375" defaultRowHeight="15" x14ac:dyDescent="0.25"/>
  <cols>
    <col min="1" max="1" width="17.5703125" customWidth="1"/>
    <col min="2" max="13" width="8.5703125" customWidth="1"/>
    <col min="14" max="14" width="9" bestFit="1" customWidth="1"/>
    <col min="15" max="18" width="8.5703125" customWidth="1"/>
    <col min="19" max="20" width="7.5703125" bestFit="1" customWidth="1"/>
    <col min="21" max="21" width="8.5703125" customWidth="1"/>
  </cols>
  <sheetData>
    <row r="1" spans="1:27" x14ac:dyDescent="0.25">
      <c r="A1" s="47" t="s">
        <v>5</v>
      </c>
    </row>
    <row r="2" spans="1:27" x14ac:dyDescent="0.25">
      <c r="A2" s="18" t="s">
        <v>55</v>
      </c>
      <c r="B2" s="93">
        <v>1999</v>
      </c>
      <c r="C2" s="93">
        <v>2000</v>
      </c>
      <c r="D2" s="93">
        <v>2001</v>
      </c>
      <c r="E2" s="93">
        <v>2002</v>
      </c>
      <c r="F2" s="93">
        <v>2003</v>
      </c>
      <c r="G2" s="93">
        <v>2004</v>
      </c>
      <c r="H2" s="93">
        <v>2005</v>
      </c>
      <c r="I2" s="93">
        <v>2006</v>
      </c>
      <c r="J2" s="93">
        <v>2007</v>
      </c>
      <c r="K2" s="93">
        <v>2008</v>
      </c>
      <c r="L2" s="93">
        <v>2009</v>
      </c>
      <c r="M2" s="93">
        <v>2010</v>
      </c>
      <c r="N2" s="93">
        <v>2011</v>
      </c>
      <c r="O2" s="93">
        <v>2012</v>
      </c>
      <c r="P2" s="93">
        <v>2013</v>
      </c>
      <c r="Q2" s="93">
        <v>2014</v>
      </c>
      <c r="R2" s="93">
        <v>2015</v>
      </c>
      <c r="S2" s="93">
        <v>2016</v>
      </c>
      <c r="T2" s="93">
        <v>2017</v>
      </c>
      <c r="U2" s="93">
        <v>2018</v>
      </c>
      <c r="V2" s="93">
        <v>2019</v>
      </c>
      <c r="W2" s="93">
        <v>2020</v>
      </c>
      <c r="X2" s="93">
        <v>2021</v>
      </c>
      <c r="Y2" s="93">
        <v>2022</v>
      </c>
      <c r="Z2" s="93">
        <v>2023</v>
      </c>
      <c r="AA2" s="93">
        <v>2024</v>
      </c>
    </row>
    <row r="3" spans="1:27" x14ac:dyDescent="0.25">
      <c r="A3" s="94" t="s">
        <v>56</v>
      </c>
      <c r="B3" s="95">
        <v>330380</v>
      </c>
      <c r="C3" s="95">
        <v>324345</v>
      </c>
      <c r="D3" s="95">
        <v>336251</v>
      </c>
      <c r="E3" s="95">
        <v>339372</v>
      </c>
      <c r="F3" s="95">
        <v>343847</v>
      </c>
      <c r="G3" s="95">
        <v>356598</v>
      </c>
      <c r="H3" s="95">
        <v>360880</v>
      </c>
      <c r="I3" s="95">
        <v>371632</v>
      </c>
      <c r="J3" s="95">
        <v>372033</v>
      </c>
      <c r="K3" s="95">
        <v>378645</v>
      </c>
      <c r="L3" s="95">
        <v>383014</v>
      </c>
      <c r="M3" s="95">
        <v>386185</v>
      </c>
      <c r="N3" s="95">
        <v>394789</v>
      </c>
      <c r="O3" s="95">
        <v>401703</v>
      </c>
      <c r="P3" s="95">
        <v>399243</v>
      </c>
      <c r="Q3" s="95">
        <v>396036</v>
      </c>
      <c r="R3" s="95">
        <v>394194</v>
      </c>
      <c r="S3" s="95">
        <v>393442</v>
      </c>
      <c r="T3" s="95">
        <v>393333</v>
      </c>
      <c r="U3" s="95">
        <v>396243</v>
      </c>
      <c r="V3" s="95">
        <v>407999</v>
      </c>
      <c r="W3" s="95">
        <v>413567</v>
      </c>
      <c r="X3" s="95">
        <v>431350</v>
      </c>
      <c r="Y3" s="95">
        <v>435772</v>
      </c>
      <c r="Z3" s="95">
        <v>453210</v>
      </c>
      <c r="AA3" s="95">
        <v>466689</v>
      </c>
    </row>
    <row r="4" spans="1:27" x14ac:dyDescent="0.25">
      <c r="A4" s="94" t="s">
        <v>57</v>
      </c>
      <c r="B4" s="95">
        <v>272863</v>
      </c>
      <c r="C4" s="95">
        <v>270688</v>
      </c>
      <c r="D4" s="95"/>
      <c r="E4" s="95">
        <v>282897</v>
      </c>
      <c r="F4" s="95">
        <v>291264</v>
      </c>
      <c r="G4" s="95">
        <v>291701</v>
      </c>
      <c r="H4" s="95">
        <v>294376</v>
      </c>
      <c r="I4" s="95">
        <v>303533.97115712118</v>
      </c>
      <c r="J4" s="95">
        <v>312200.58612769778</v>
      </c>
      <c r="K4" s="95">
        <v>316399.951954405</v>
      </c>
      <c r="L4" s="95">
        <v>319059.47112006613</v>
      </c>
      <c r="M4" s="95">
        <v>322452.42161079292</v>
      </c>
      <c r="N4" s="95">
        <v>330399.78139289259</v>
      </c>
      <c r="O4" s="95">
        <v>332554.71416639222</v>
      </c>
      <c r="P4" s="95">
        <v>329336.16214999522</v>
      </c>
      <c r="Q4" s="95">
        <v>328110.5529569916</v>
      </c>
      <c r="R4" s="95">
        <v>326764.53772727889</v>
      </c>
      <c r="S4" s="95">
        <v>326705.80298850138</v>
      </c>
      <c r="T4" s="95">
        <v>325917.01393309637</v>
      </c>
      <c r="U4" s="95">
        <v>329005.28616559581</v>
      </c>
      <c r="V4" s="95">
        <v>337787.16785638471</v>
      </c>
      <c r="W4" s="95">
        <v>348508.0825548782</v>
      </c>
      <c r="X4" s="95">
        <v>360190.19069348578</v>
      </c>
      <c r="Y4" s="95">
        <v>364006</v>
      </c>
      <c r="Z4" s="95">
        <v>381272</v>
      </c>
      <c r="AA4" s="95">
        <v>391451</v>
      </c>
    </row>
    <row r="8" spans="1:27" x14ac:dyDescent="0.25">
      <c r="A8" s="47"/>
    </row>
    <row r="11" spans="1:27" x14ac:dyDescent="0.25">
      <c r="A11" s="96"/>
    </row>
  </sheetData>
  <pageMargins left="0.7" right="0.7" top="0.75" bottom="0.75" header="0.3" footer="0.3"/>
  <pageSetup paperSize="9" orientation="portrait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4A972-2912-4192-85CF-6A52AA714EC4}">
  <sheetPr>
    <tabColor theme="7" tint="-0.499984740745262"/>
  </sheetPr>
  <dimension ref="A1:AF8"/>
  <sheetViews>
    <sheetView zoomScaleNormal="100" workbookViewId="0"/>
  </sheetViews>
  <sheetFormatPr defaultRowHeight="15" x14ac:dyDescent="0.25"/>
  <cols>
    <col min="1" max="1" width="23.28515625" customWidth="1"/>
    <col min="4" max="4" width="8" customWidth="1"/>
  </cols>
  <sheetData>
    <row r="1" spans="1:32" ht="15.75" x14ac:dyDescent="0.25">
      <c r="A1" s="97" t="str">
        <f>'DataDownloads Index'!B3</f>
        <v>Female senior executives in the government sector by equivalent band, 2014 to 2024</v>
      </c>
    </row>
    <row r="2" spans="1:32" x14ac:dyDescent="0.25">
      <c r="A2" s="98" t="s">
        <v>58</v>
      </c>
      <c r="B2" s="98">
        <v>2014</v>
      </c>
      <c r="C2" s="98">
        <v>2015</v>
      </c>
      <c r="D2" s="98">
        <v>2016</v>
      </c>
      <c r="E2" s="98">
        <v>2017</v>
      </c>
      <c r="F2" s="98">
        <v>2018</v>
      </c>
      <c r="G2" s="98">
        <v>2019</v>
      </c>
      <c r="H2" s="98">
        <v>2020</v>
      </c>
      <c r="I2" s="98">
        <v>2021</v>
      </c>
      <c r="J2" s="98">
        <v>2022</v>
      </c>
      <c r="K2" s="98">
        <v>2023</v>
      </c>
      <c r="L2" s="98">
        <v>2024</v>
      </c>
      <c r="AF2" s="99"/>
    </row>
    <row r="3" spans="1:32" x14ac:dyDescent="0.25">
      <c r="A3" s="3" t="s">
        <v>59</v>
      </c>
      <c r="B3" s="35">
        <v>0.34293948126801155</v>
      </c>
      <c r="C3" s="35">
        <v>0.33002159827213823</v>
      </c>
      <c r="D3" s="35">
        <v>0.35799999999999998</v>
      </c>
      <c r="E3" s="35">
        <v>0.38622754491017963</v>
      </c>
      <c r="F3" s="35">
        <v>0.45835294117647057</v>
      </c>
      <c r="G3" s="35">
        <v>0.46531667384747954</v>
      </c>
      <c r="H3" s="35">
        <v>0.47320656871218669</v>
      </c>
      <c r="I3" s="35">
        <v>0.47432950191570883</v>
      </c>
      <c r="J3" s="35">
        <v>0.48711699164345401</v>
      </c>
      <c r="K3" s="35">
        <v>0.49045801526717558</v>
      </c>
      <c r="L3" s="35">
        <v>0.49417098445595853</v>
      </c>
      <c r="AF3" s="99"/>
    </row>
    <row r="4" spans="1:32" x14ac:dyDescent="0.25">
      <c r="A4" s="3" t="s">
        <v>60</v>
      </c>
      <c r="B4" s="35">
        <v>0.31712962962962965</v>
      </c>
      <c r="C4" s="35">
        <v>0.31236442516268981</v>
      </c>
      <c r="D4" s="35">
        <v>0.35390199637023595</v>
      </c>
      <c r="E4" s="35">
        <v>0.37727272727272726</v>
      </c>
      <c r="F4" s="35">
        <v>0.41158536585365851</v>
      </c>
      <c r="G4" s="35">
        <v>0.40275650842266464</v>
      </c>
      <c r="H4" s="35">
        <v>0.42428571428571427</v>
      </c>
      <c r="I4" s="35">
        <v>0.44052287581699345</v>
      </c>
      <c r="J4" s="35">
        <v>0.46318289786223277</v>
      </c>
      <c r="K4" s="35">
        <v>0.48018648018648019</v>
      </c>
      <c r="L4" s="35">
        <v>0.50714285714285712</v>
      </c>
      <c r="AF4" s="99"/>
    </row>
    <row r="5" spans="1:32" x14ac:dyDescent="0.25">
      <c r="A5" s="3" t="s">
        <v>61</v>
      </c>
      <c r="B5" s="35">
        <v>0.22797927461139897</v>
      </c>
      <c r="C5" s="35">
        <v>0.2132701421800948</v>
      </c>
      <c r="D5" s="35">
        <v>0.24796747967479674</v>
      </c>
      <c r="E5" s="35">
        <v>0.28793774319066145</v>
      </c>
      <c r="F5" s="35">
        <v>0.3125</v>
      </c>
      <c r="G5" s="35">
        <v>0.35793357933579334</v>
      </c>
      <c r="H5" s="35">
        <v>0.36896551724137933</v>
      </c>
      <c r="I5" s="35">
        <v>0.40492957746478875</v>
      </c>
      <c r="J5" s="35">
        <v>0.38175675675675674</v>
      </c>
      <c r="K5" s="35">
        <v>0.41025641025641024</v>
      </c>
      <c r="L5" s="35">
        <v>0.40129449838187703</v>
      </c>
    </row>
    <row r="6" spans="1:32" x14ac:dyDescent="0.25">
      <c r="A6" s="61"/>
      <c r="B6" s="100"/>
      <c r="C6" s="100"/>
      <c r="D6" s="100"/>
      <c r="E6" s="100"/>
      <c r="F6" s="100"/>
      <c r="G6" s="100"/>
      <c r="H6" s="100"/>
      <c r="I6" s="100"/>
      <c r="J6" s="100"/>
      <c r="K6" s="100"/>
    </row>
    <row r="8" spans="1:32" x14ac:dyDescent="0.25">
      <c r="A8" s="61"/>
    </row>
  </sheetData>
  <pageMargins left="0.7" right="0.7" top="0.75" bottom="0.75" header="0.3" footer="0.3"/>
  <pageSetup paperSize="9" orientation="portrait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FF468-B73C-48DB-8E20-E9DAC510C8B7}">
  <sheetPr>
    <tabColor theme="7" tint="-0.499984740745262"/>
  </sheetPr>
  <dimension ref="A1:W56"/>
  <sheetViews>
    <sheetView zoomScale="115" zoomScaleNormal="115" workbookViewId="0"/>
  </sheetViews>
  <sheetFormatPr defaultColWidth="9.140625" defaultRowHeight="12.75" x14ac:dyDescent="0.2"/>
  <cols>
    <col min="1" max="1" width="26.5703125" style="3" customWidth="1"/>
    <col min="2" max="2" width="12.42578125" style="103" customWidth="1"/>
    <col min="3" max="11" width="8.85546875" style="103" customWidth="1"/>
    <col min="12" max="16384" width="9.140625" style="3"/>
  </cols>
  <sheetData>
    <row r="1" spans="1:23" ht="15" x14ac:dyDescent="0.25">
      <c r="A1" s="56" t="str">
        <f>'DataDownloads Index'!B4</f>
        <v>Employment arrangement by service, non-casual census headcount, 2014–2024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</row>
    <row r="2" spans="1:23" ht="25.5" x14ac:dyDescent="0.2">
      <c r="A2" s="5" t="s">
        <v>62</v>
      </c>
      <c r="B2" s="6" t="s">
        <v>63</v>
      </c>
      <c r="C2" s="6" t="s">
        <v>64</v>
      </c>
      <c r="D2" s="6" t="s">
        <v>65</v>
      </c>
      <c r="E2" s="6" t="s">
        <v>66</v>
      </c>
      <c r="F2" s="6" t="s">
        <v>67</v>
      </c>
      <c r="G2" s="6" t="s">
        <v>68</v>
      </c>
      <c r="H2" s="6" t="s">
        <v>69</v>
      </c>
      <c r="I2" s="6" t="s">
        <v>70</v>
      </c>
      <c r="J2" s="6" t="s">
        <v>71</v>
      </c>
      <c r="K2" s="6" t="s">
        <v>72</v>
      </c>
      <c r="L2" s="6" t="s">
        <v>73</v>
      </c>
      <c r="M2" s="6" t="s">
        <v>74</v>
      </c>
      <c r="N2" s="6" t="s">
        <v>75</v>
      </c>
      <c r="O2" s="6" t="s">
        <v>76</v>
      </c>
      <c r="P2" s="6" t="s">
        <v>77</v>
      </c>
      <c r="Q2" s="6" t="s">
        <v>78</v>
      </c>
      <c r="R2" s="6" t="s">
        <v>79</v>
      </c>
      <c r="S2" s="6" t="s">
        <v>80</v>
      </c>
      <c r="T2" s="6" t="s">
        <v>81</v>
      </c>
      <c r="U2" s="6" t="s">
        <v>82</v>
      </c>
      <c r="V2" s="6" t="s">
        <v>83</v>
      </c>
      <c r="W2" s="6" t="s">
        <v>84</v>
      </c>
    </row>
    <row r="3" spans="1:23" x14ac:dyDescent="0.2">
      <c r="A3" s="101" t="s">
        <v>85</v>
      </c>
      <c r="B3" s="102">
        <v>0.80466290466290469</v>
      </c>
      <c r="C3" s="102">
        <v>0.19533709533709531</v>
      </c>
      <c r="D3" s="102">
        <v>0.80438328538806014</v>
      </c>
      <c r="E3" s="102">
        <v>0.19561671461193991</v>
      </c>
      <c r="F3" s="102">
        <v>0.84775054152187124</v>
      </c>
      <c r="G3" s="102">
        <v>0.15224945847812879</v>
      </c>
      <c r="H3" s="102">
        <v>0.83770727855450788</v>
      </c>
      <c r="I3" s="102">
        <v>0.16229272144549209</v>
      </c>
      <c r="J3" s="102">
        <v>0.86020075361768156</v>
      </c>
      <c r="K3" s="102">
        <v>0.1397992463823185</v>
      </c>
      <c r="L3" s="102">
        <v>0.86202283267927216</v>
      </c>
      <c r="M3" s="102">
        <v>0.13797716732072779</v>
      </c>
      <c r="N3" s="102">
        <v>0.8649617625374062</v>
      </c>
      <c r="O3" s="102">
        <v>0.1350382374625938</v>
      </c>
      <c r="P3" s="102">
        <v>0.87198929527207847</v>
      </c>
      <c r="Q3" s="102">
        <v>0.1280107047279215</v>
      </c>
      <c r="R3" s="102">
        <v>0.88046551814421115</v>
      </c>
      <c r="S3" s="102">
        <v>0.1195344818557889</v>
      </c>
      <c r="T3" s="102">
        <v>0.88483742455688363</v>
      </c>
      <c r="U3" s="102">
        <v>0.1151625754431165</v>
      </c>
      <c r="V3" s="102">
        <v>0.88483378546140057</v>
      </c>
      <c r="W3" s="102">
        <v>0.11516621453859947</v>
      </c>
    </row>
    <row r="4" spans="1:23" x14ac:dyDescent="0.2">
      <c r="A4" s="101" t="s">
        <v>86</v>
      </c>
      <c r="B4" s="102">
        <v>0.69005494146118129</v>
      </c>
      <c r="C4" s="102">
        <v>0.30994505853881882</v>
      </c>
      <c r="D4" s="102">
        <v>0.68201585467616666</v>
      </c>
      <c r="E4" s="102">
        <v>0.31798414532383329</v>
      </c>
      <c r="F4" s="102">
        <v>0.68530266669834705</v>
      </c>
      <c r="G4" s="102">
        <v>0.31469733330165289</v>
      </c>
      <c r="H4" s="102">
        <v>0.68181284948969612</v>
      </c>
      <c r="I4" s="102">
        <v>0.31818715051030377</v>
      </c>
      <c r="J4" s="102">
        <v>0.67928932003405906</v>
      </c>
      <c r="K4" s="102">
        <v>0.32071067996594088</v>
      </c>
      <c r="L4" s="102">
        <v>0.63522151363358859</v>
      </c>
      <c r="M4" s="102">
        <v>0.36477848636641141</v>
      </c>
      <c r="N4" s="102">
        <v>0.63685528945005931</v>
      </c>
      <c r="O4" s="102">
        <v>0.36314471054994057</v>
      </c>
      <c r="P4" s="102">
        <v>0.6274672323448014</v>
      </c>
      <c r="Q4" s="102">
        <v>0.37253276765519849</v>
      </c>
      <c r="R4" s="102">
        <v>0.63023383405907318</v>
      </c>
      <c r="S4" s="102">
        <v>0.36976616594092693</v>
      </c>
      <c r="T4" s="102">
        <v>0.63176663672405298</v>
      </c>
      <c r="U4" s="102">
        <v>0.36823336327594708</v>
      </c>
      <c r="V4" s="102">
        <v>0.63155069009768749</v>
      </c>
      <c r="W4" s="102">
        <v>0.36844930990231256</v>
      </c>
    </row>
    <row r="5" spans="1:23" x14ac:dyDescent="0.2">
      <c r="A5" s="101" t="s">
        <v>87</v>
      </c>
      <c r="B5" s="102">
        <v>0.91962396023034898</v>
      </c>
      <c r="C5" s="102">
        <v>8.0376039769651034E-2</v>
      </c>
      <c r="D5" s="102">
        <v>0.91731328806983514</v>
      </c>
      <c r="E5" s="102">
        <v>8.2686711930164886E-2</v>
      </c>
      <c r="F5" s="102">
        <v>0.91445513755225039</v>
      </c>
      <c r="G5" s="102">
        <v>8.5544862447749587E-2</v>
      </c>
      <c r="H5" s="102">
        <v>0.90976825197155164</v>
      </c>
      <c r="I5" s="102">
        <v>9.0231748028448397E-2</v>
      </c>
      <c r="J5" s="102">
        <v>0.91119895868485756</v>
      </c>
      <c r="K5" s="102">
        <v>8.8801041315142451E-2</v>
      </c>
      <c r="L5" s="102">
        <v>0.9142789373814042</v>
      </c>
      <c r="M5" s="102">
        <v>8.5721062618595828E-2</v>
      </c>
      <c r="N5" s="102">
        <v>0.9202385389489377</v>
      </c>
      <c r="O5" s="102">
        <v>7.9761461051062243E-2</v>
      </c>
      <c r="P5" s="102">
        <v>0.92328767123287669</v>
      </c>
      <c r="Q5" s="102">
        <v>7.6712328767123292E-2</v>
      </c>
      <c r="R5" s="102">
        <v>0.92864799366174211</v>
      </c>
      <c r="S5" s="102">
        <v>7.1352006338257917E-2</v>
      </c>
      <c r="T5" s="102">
        <v>0.934654500522764</v>
      </c>
      <c r="U5" s="102">
        <v>6.5345499477236002E-2</v>
      </c>
      <c r="V5" s="102">
        <v>0.94042388837927871</v>
      </c>
      <c r="W5" s="102">
        <v>5.9576111620721288E-2</v>
      </c>
    </row>
    <row r="6" spans="1:23" x14ac:dyDescent="0.2">
      <c r="A6" s="101" t="s">
        <v>88</v>
      </c>
      <c r="B6" s="102">
        <v>0.75226877775632361</v>
      </c>
      <c r="C6" s="102">
        <v>0.24773122224367641</v>
      </c>
      <c r="D6" s="102">
        <v>0.7389008208538056</v>
      </c>
      <c r="E6" s="102">
        <v>0.26109917914619429</v>
      </c>
      <c r="F6" s="102">
        <v>0.72825575928537845</v>
      </c>
      <c r="G6" s="102">
        <v>0.27174424071462161</v>
      </c>
      <c r="H6" s="102">
        <v>0.72534247541654329</v>
      </c>
      <c r="I6" s="102">
        <v>0.27465752458345682</v>
      </c>
      <c r="J6" s="102">
        <v>0.7242205566855201</v>
      </c>
      <c r="K6" s="102">
        <v>0.27577944331448001</v>
      </c>
      <c r="L6" s="102">
        <v>0.84420603632133406</v>
      </c>
      <c r="M6" s="102">
        <v>0.1557939636786661</v>
      </c>
      <c r="N6" s="102">
        <v>0.86349206349206353</v>
      </c>
      <c r="O6" s="102">
        <v>0.13650793650793649</v>
      </c>
      <c r="P6" s="102">
        <v>0.85336983343615058</v>
      </c>
      <c r="Q6" s="102">
        <v>0.1466301665638495</v>
      </c>
      <c r="R6" s="102">
        <v>0.85555924922006854</v>
      </c>
      <c r="S6" s="102">
        <v>0.14444075077993149</v>
      </c>
      <c r="T6" s="102">
        <v>0.83837033074797185</v>
      </c>
      <c r="U6" s="102">
        <v>0.16162966925202821</v>
      </c>
      <c r="V6" s="102">
        <v>0.84199468421718771</v>
      </c>
      <c r="W6" s="102">
        <v>0.15800531578281229</v>
      </c>
    </row>
    <row r="7" spans="1:23" x14ac:dyDescent="0.2">
      <c r="A7" s="101" t="s">
        <v>89</v>
      </c>
      <c r="B7" s="102">
        <v>0.85421427611238065</v>
      </c>
      <c r="C7" s="102">
        <v>0.14578572388761929</v>
      </c>
      <c r="D7" s="102">
        <v>0.87329541561022395</v>
      </c>
      <c r="E7" s="102">
        <v>0.12670458438977589</v>
      </c>
      <c r="F7" s="102">
        <v>0.87114690363787839</v>
      </c>
      <c r="G7" s="102">
        <v>0.12885309636212161</v>
      </c>
      <c r="H7" s="102">
        <v>0.87757444797082851</v>
      </c>
      <c r="I7" s="102">
        <v>0.12242555202917139</v>
      </c>
      <c r="J7" s="102">
        <v>0.87900020211547536</v>
      </c>
      <c r="K7" s="102">
        <v>0.1209997978845247</v>
      </c>
      <c r="L7" s="102">
        <v>0.87377669833559535</v>
      </c>
      <c r="M7" s="102">
        <v>0.1262233016644046</v>
      </c>
      <c r="N7" s="102">
        <v>0.87697774202198986</v>
      </c>
      <c r="O7" s="102">
        <v>0.1230222579780102</v>
      </c>
      <c r="P7" s="102">
        <v>0.87638469284994969</v>
      </c>
      <c r="Q7" s="102">
        <v>0.1236153071500504</v>
      </c>
      <c r="R7" s="102">
        <v>0.96089269674566435</v>
      </c>
      <c r="S7" s="102">
        <v>3.910730325433566E-2</v>
      </c>
      <c r="T7" s="102">
        <v>0.96235339856152402</v>
      </c>
      <c r="U7" s="102">
        <v>3.7646601438475993E-2</v>
      </c>
      <c r="V7" s="102">
        <v>0.89272030651340994</v>
      </c>
      <c r="W7" s="102">
        <v>0.10727969348659004</v>
      </c>
    </row>
    <row r="8" spans="1:23" x14ac:dyDescent="0.2">
      <c r="A8" s="101" t="s">
        <v>90</v>
      </c>
      <c r="B8" s="102">
        <v>0.52396322378716742</v>
      </c>
      <c r="C8" s="102">
        <v>0.47603677621283252</v>
      </c>
      <c r="D8" s="102">
        <v>0.49546597576773599</v>
      </c>
      <c r="E8" s="102">
        <v>0.50453402423226401</v>
      </c>
      <c r="F8" s="102">
        <v>0.48001914936504742</v>
      </c>
      <c r="G8" s="102">
        <v>0.51998085063495258</v>
      </c>
      <c r="H8" s="102">
        <v>0.47334733961987591</v>
      </c>
      <c r="I8" s="102">
        <v>0.52665266038012415</v>
      </c>
      <c r="J8" s="102">
        <v>0.40665399239543731</v>
      </c>
      <c r="K8" s="102">
        <v>0.59334600760456269</v>
      </c>
      <c r="L8" s="102">
        <v>0.45626394010997512</v>
      </c>
      <c r="M8" s="102">
        <v>0.54373605989002494</v>
      </c>
      <c r="N8" s="102">
        <v>0.45419148936170212</v>
      </c>
      <c r="O8" s="102">
        <v>0.54580851063829783</v>
      </c>
      <c r="P8" s="102">
        <v>0.45009420052424642</v>
      </c>
      <c r="Q8" s="102">
        <v>0.54990579947575358</v>
      </c>
      <c r="R8" s="102">
        <v>0.43596243941022572</v>
      </c>
      <c r="S8" s="102">
        <v>0.56403756058977428</v>
      </c>
      <c r="T8" s="102">
        <v>0.4266810071638466</v>
      </c>
      <c r="U8" s="102">
        <v>0.5733189928361534</v>
      </c>
      <c r="V8" s="102">
        <v>0.43472603994868975</v>
      </c>
      <c r="W8" s="102">
        <v>0.56527396005131025</v>
      </c>
    </row>
    <row r="9" spans="1:23" x14ac:dyDescent="0.2">
      <c r="A9" s="101" t="s">
        <v>91</v>
      </c>
      <c r="B9" s="102">
        <v>0.95505277511236808</v>
      </c>
      <c r="C9" s="102">
        <v>4.4947224887631941E-2</v>
      </c>
      <c r="D9" s="102">
        <v>0.95162016201620159</v>
      </c>
      <c r="E9" s="102">
        <v>4.8379837983798378E-2</v>
      </c>
      <c r="F9" s="102">
        <v>0.95053586150041225</v>
      </c>
      <c r="G9" s="102">
        <v>4.9464138499587799E-2</v>
      </c>
      <c r="H9" s="102">
        <v>0.95407769488037042</v>
      </c>
      <c r="I9" s="102">
        <v>4.5922305119629532E-2</v>
      </c>
      <c r="J9" s="102">
        <v>0.95480519480519477</v>
      </c>
      <c r="K9" s="102">
        <v>4.5194805194805197E-2</v>
      </c>
      <c r="L9" s="102">
        <v>0.9564289301858363</v>
      </c>
      <c r="M9" s="102">
        <v>4.3571069814163733E-2</v>
      </c>
      <c r="N9" s="102">
        <v>0.95558267236119587</v>
      </c>
      <c r="O9" s="102">
        <v>4.4417327638804148E-2</v>
      </c>
      <c r="P9" s="102">
        <v>0.95916440457925189</v>
      </c>
      <c r="Q9" s="102">
        <v>4.0835595420748258E-2</v>
      </c>
      <c r="R9" s="102">
        <v>0.96019786034740595</v>
      </c>
      <c r="S9" s="102">
        <v>3.9802139652594042E-2</v>
      </c>
      <c r="T9" s="102">
        <v>0.96159687567802121</v>
      </c>
      <c r="U9" s="102">
        <v>3.8403124321978739E-2</v>
      </c>
      <c r="V9" s="102">
        <v>0.96389496717724288</v>
      </c>
      <c r="W9" s="102">
        <v>3.6105032822757115E-2</v>
      </c>
    </row>
    <row r="10" spans="1:23" x14ac:dyDescent="0.2">
      <c r="A10" s="101" t="s">
        <v>92</v>
      </c>
      <c r="B10" s="102">
        <v>0.86172566371681403</v>
      </c>
      <c r="C10" s="102">
        <v>0.13827433628318581</v>
      </c>
      <c r="D10" s="102">
        <v>0.87043189368770768</v>
      </c>
      <c r="E10" s="102">
        <v>0.12956810631229229</v>
      </c>
      <c r="F10" s="102">
        <v>0.87241379310344824</v>
      </c>
      <c r="G10" s="102">
        <v>0.1275862068965517</v>
      </c>
      <c r="H10" s="102">
        <v>0.88606557377049178</v>
      </c>
      <c r="I10" s="102">
        <v>0.1139344262295082</v>
      </c>
      <c r="J10" s="102">
        <v>0.88117870722433456</v>
      </c>
      <c r="K10" s="102">
        <v>0.1188212927756654</v>
      </c>
      <c r="L10" s="102">
        <v>0.87988826815642462</v>
      </c>
      <c r="M10" s="102">
        <v>0.1201117318435754</v>
      </c>
      <c r="N10" s="102">
        <v>0.88301886792452844</v>
      </c>
      <c r="O10" s="102">
        <v>0.1169811320754717</v>
      </c>
      <c r="P10" s="102">
        <v>0.88116197183098588</v>
      </c>
      <c r="Q10" s="102">
        <v>0.11883802816901411</v>
      </c>
      <c r="R10" s="102">
        <v>0.89322033898305087</v>
      </c>
      <c r="S10" s="102">
        <v>0.10677966101694911</v>
      </c>
      <c r="T10" s="102">
        <v>0.88235294117647056</v>
      </c>
      <c r="U10" s="102">
        <v>0.1176470588235294</v>
      </c>
      <c r="V10" s="102">
        <v>0.90681818181818186</v>
      </c>
      <c r="W10" s="102">
        <v>9.3181818181818185E-2</v>
      </c>
    </row>
    <row r="14" spans="1:23" x14ac:dyDescent="0.2">
      <c r="A14" s="61"/>
    </row>
    <row r="36" spans="1:1" x14ac:dyDescent="0.2">
      <c r="A36" s="61"/>
    </row>
    <row r="56" spans="1:1" x14ac:dyDescent="0.2">
      <c r="A56" s="3" t="s">
        <v>93</v>
      </c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01824-5A83-4E5C-AAE3-CBBC4071BD8D}">
  <sheetPr>
    <tabColor theme="7" tint="-0.499984740745262"/>
  </sheetPr>
  <dimension ref="A1:AC16"/>
  <sheetViews>
    <sheetView zoomScaleNormal="100" workbookViewId="0"/>
  </sheetViews>
  <sheetFormatPr defaultColWidth="9.140625" defaultRowHeight="15" x14ac:dyDescent="0.25"/>
  <cols>
    <col min="1" max="1" width="36.5703125" bestFit="1" customWidth="1"/>
    <col min="2" max="19" width="11.28515625" customWidth="1"/>
    <col min="22" max="23" width="10.42578125" bestFit="1" customWidth="1"/>
    <col min="42" max="42" width="18.140625" customWidth="1"/>
    <col min="43" max="43" width="10.85546875" bestFit="1" customWidth="1"/>
    <col min="44" max="44" width="16.5703125" customWidth="1"/>
  </cols>
  <sheetData>
    <row r="1" spans="1:29" ht="20.45" customHeight="1" x14ac:dyDescent="0.25">
      <c r="A1" s="127" t="str">
        <f>'DataDownloads Index'!B5</f>
        <v>Employment arrangement by salary, non-casual employees, 2014–2024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</row>
    <row r="2" spans="1:29" ht="48.6" customHeight="1" x14ac:dyDescent="0.25">
      <c r="A2" s="13" t="s">
        <v>94</v>
      </c>
      <c r="B2" s="14" t="s">
        <v>63</v>
      </c>
      <c r="C2" s="14" t="s">
        <v>64</v>
      </c>
      <c r="D2" s="6" t="s">
        <v>65</v>
      </c>
      <c r="E2" s="6" t="s">
        <v>66</v>
      </c>
      <c r="F2" s="6" t="s">
        <v>67</v>
      </c>
      <c r="G2" s="6" t="s">
        <v>68</v>
      </c>
      <c r="H2" s="6" t="s">
        <v>69</v>
      </c>
      <c r="I2" s="6" t="s">
        <v>70</v>
      </c>
      <c r="J2" s="6" t="s">
        <v>71</v>
      </c>
      <c r="K2" s="6" t="s">
        <v>72</v>
      </c>
      <c r="L2" s="6" t="s">
        <v>73</v>
      </c>
      <c r="M2" s="6" t="s">
        <v>74</v>
      </c>
      <c r="N2" s="6" t="s">
        <v>75</v>
      </c>
      <c r="O2" s="6" t="s">
        <v>76</v>
      </c>
      <c r="P2" s="6" t="s">
        <v>77</v>
      </c>
      <c r="Q2" s="6" t="s">
        <v>78</v>
      </c>
      <c r="R2" s="6" t="s">
        <v>79</v>
      </c>
      <c r="S2" s="6" t="s">
        <v>80</v>
      </c>
      <c r="T2" s="6" t="s">
        <v>81</v>
      </c>
      <c r="U2" s="6" t="s">
        <v>82</v>
      </c>
      <c r="V2" s="6" t="s">
        <v>83</v>
      </c>
      <c r="W2" s="6" t="s">
        <v>84</v>
      </c>
    </row>
    <row r="3" spans="1:29" x14ac:dyDescent="0.25">
      <c r="A3" s="9" t="s">
        <v>95</v>
      </c>
      <c r="B3" s="104">
        <v>0.48976066127124612</v>
      </c>
      <c r="C3" s="60">
        <v>0.51023933872875382</v>
      </c>
      <c r="D3" s="60">
        <v>0.47629943991379198</v>
      </c>
      <c r="E3" s="60">
        <v>0.52370056008620802</v>
      </c>
      <c r="F3" s="60">
        <v>0.49325440528634362</v>
      </c>
      <c r="G3" s="60">
        <v>0.50674559471365643</v>
      </c>
      <c r="H3" s="60">
        <v>0.4830598705943378</v>
      </c>
      <c r="I3" s="60">
        <v>0.51694012940566214</v>
      </c>
      <c r="J3" s="60">
        <v>0.47677285453608392</v>
      </c>
      <c r="K3" s="60">
        <v>0.52322714546391613</v>
      </c>
      <c r="L3" s="60">
        <v>0.4449055107704506</v>
      </c>
      <c r="M3" s="60">
        <v>0.5550944892295494</v>
      </c>
      <c r="N3" s="60">
        <v>0.4465712033631109</v>
      </c>
      <c r="O3" s="60">
        <v>0.55342879663688915</v>
      </c>
      <c r="P3" s="60">
        <v>0.43035905094172022</v>
      </c>
      <c r="Q3" s="60">
        <v>0.56964094905827978</v>
      </c>
      <c r="R3" s="35">
        <v>0.42111473497202562</v>
      </c>
      <c r="S3" s="35">
        <v>0.57888526502797444</v>
      </c>
      <c r="T3" s="35">
        <v>0.41329023817769062</v>
      </c>
      <c r="U3" s="35">
        <v>0.58670976182230938</v>
      </c>
      <c r="V3" s="124">
        <v>0.39265728445019271</v>
      </c>
      <c r="W3" s="124">
        <v>0.60734271554980723</v>
      </c>
    </row>
    <row r="4" spans="1:29" x14ac:dyDescent="0.25">
      <c r="A4" s="9" t="s">
        <v>96</v>
      </c>
      <c r="B4" s="60">
        <v>0.77905715743812198</v>
      </c>
      <c r="C4" s="60">
        <v>0.22094284256187799</v>
      </c>
      <c r="D4" s="60">
        <v>0.76949119116486986</v>
      </c>
      <c r="E4" s="60">
        <v>0.2305088088351302</v>
      </c>
      <c r="F4" s="60">
        <v>0.7580969689102357</v>
      </c>
      <c r="G4" s="60">
        <v>0.24190303108976441</v>
      </c>
      <c r="H4" s="60">
        <v>0.7478834623843813</v>
      </c>
      <c r="I4" s="60">
        <v>0.2521165376156187</v>
      </c>
      <c r="J4" s="60">
        <v>0.75780333255104437</v>
      </c>
      <c r="K4" s="60">
        <v>0.24219666744895571</v>
      </c>
      <c r="L4" s="60">
        <v>0.80403298271578838</v>
      </c>
      <c r="M4" s="60">
        <v>0.19596701728421159</v>
      </c>
      <c r="N4" s="60">
        <v>0.78813753727729208</v>
      </c>
      <c r="O4" s="60">
        <v>0.21186246272270789</v>
      </c>
      <c r="P4" s="60">
        <v>0.80526452282157679</v>
      </c>
      <c r="Q4" s="60">
        <v>0.19473547717842321</v>
      </c>
      <c r="R4" s="35">
        <v>0.81370568629431372</v>
      </c>
      <c r="S4" s="35">
        <v>0.1862943137056863</v>
      </c>
      <c r="T4" s="35">
        <v>0.79936574512160818</v>
      </c>
      <c r="U4" s="35">
        <v>0.20063425487839179</v>
      </c>
      <c r="V4" s="124">
        <v>0.79338718427873889</v>
      </c>
      <c r="W4" s="124">
        <v>0.20661281572126108</v>
      </c>
      <c r="AC4" s="105"/>
    </row>
    <row r="5" spans="1:29" x14ac:dyDescent="0.25">
      <c r="A5" s="9" t="s">
        <v>97</v>
      </c>
      <c r="B5" s="60">
        <v>0.84300916072915699</v>
      </c>
      <c r="C5" s="60">
        <v>0.15699083927084301</v>
      </c>
      <c r="D5" s="60">
        <v>0.8271771060361981</v>
      </c>
      <c r="E5" s="60">
        <v>0.17282289396380179</v>
      </c>
      <c r="F5" s="60">
        <v>0.83158878148296445</v>
      </c>
      <c r="G5" s="60">
        <v>0.16841121851703561</v>
      </c>
      <c r="H5" s="60">
        <v>0.82175670709298043</v>
      </c>
      <c r="I5" s="60">
        <v>0.17824329290701951</v>
      </c>
      <c r="J5" s="60">
        <v>0.82117122745637061</v>
      </c>
      <c r="K5" s="60">
        <v>0.1788287725436295</v>
      </c>
      <c r="L5" s="60">
        <v>0.82521219742219432</v>
      </c>
      <c r="M5" s="60">
        <v>0.17478780257780571</v>
      </c>
      <c r="N5" s="60">
        <v>0.82550671281938415</v>
      </c>
      <c r="O5" s="60">
        <v>0.17449328718061591</v>
      </c>
      <c r="P5" s="60">
        <v>0.81219500049795845</v>
      </c>
      <c r="Q5" s="60">
        <v>0.1878049995020416</v>
      </c>
      <c r="R5" s="35">
        <v>0.81943306175577302</v>
      </c>
      <c r="S5" s="35">
        <v>0.18056693824422701</v>
      </c>
      <c r="T5" s="35">
        <v>0.82267337834291576</v>
      </c>
      <c r="U5" s="35">
        <v>0.17732662165708421</v>
      </c>
      <c r="V5" s="124">
        <v>0.81553739832879402</v>
      </c>
      <c r="W5" s="124">
        <v>0.18446260167120598</v>
      </c>
    </row>
    <row r="6" spans="1:29" x14ac:dyDescent="0.25">
      <c r="A6" s="9" t="s">
        <v>98</v>
      </c>
      <c r="B6" s="60">
        <v>0.71308244038832258</v>
      </c>
      <c r="C6" s="60">
        <v>0.28691755961167748</v>
      </c>
      <c r="D6" s="60">
        <v>0.71893011677832164</v>
      </c>
      <c r="E6" s="60">
        <v>0.28106988322167831</v>
      </c>
      <c r="F6" s="60">
        <v>0.71805144088338269</v>
      </c>
      <c r="G6" s="60">
        <v>0.28194855911661731</v>
      </c>
      <c r="H6" s="60">
        <v>0.71373024289249098</v>
      </c>
      <c r="I6" s="60">
        <v>0.28626975710750902</v>
      </c>
      <c r="J6" s="60">
        <v>0.71784483483231065</v>
      </c>
      <c r="K6" s="60">
        <v>0.28215516516768929</v>
      </c>
      <c r="L6" s="60">
        <v>0.70402180196548014</v>
      </c>
      <c r="M6" s="60">
        <v>0.2959781980345198</v>
      </c>
      <c r="N6" s="60">
        <v>0.70906586729320265</v>
      </c>
      <c r="O6" s="60">
        <v>0.29093413270679741</v>
      </c>
      <c r="P6" s="60">
        <v>0.69040108156827396</v>
      </c>
      <c r="Q6" s="60">
        <v>0.30959891843172599</v>
      </c>
      <c r="R6" s="35">
        <v>0.69849993736690452</v>
      </c>
      <c r="S6" s="35">
        <v>0.30150006263309531</v>
      </c>
      <c r="T6" s="35">
        <v>0.71163703947960066</v>
      </c>
      <c r="U6" s="35">
        <v>0.28836296052039928</v>
      </c>
      <c r="V6" s="124">
        <v>0.70195196401317372</v>
      </c>
      <c r="W6" s="124">
        <v>0.29804803598682628</v>
      </c>
    </row>
    <row r="7" spans="1:29" x14ac:dyDescent="0.25">
      <c r="A7" s="9" t="s">
        <v>99</v>
      </c>
      <c r="B7" s="60">
        <v>0.78029266408023312</v>
      </c>
      <c r="C7" s="60">
        <v>0.21970733591976691</v>
      </c>
      <c r="D7" s="60">
        <v>0.77117533843342123</v>
      </c>
      <c r="E7" s="60">
        <v>0.2288246615665788</v>
      </c>
      <c r="F7" s="60">
        <v>0.76538511368789275</v>
      </c>
      <c r="G7" s="60">
        <v>0.23461488631210731</v>
      </c>
      <c r="H7" s="60">
        <v>0.75845833608669799</v>
      </c>
      <c r="I7" s="60">
        <v>0.24154166391330201</v>
      </c>
      <c r="J7" s="60">
        <v>0.74416495550992479</v>
      </c>
      <c r="K7" s="60">
        <v>0.25583504449007533</v>
      </c>
      <c r="L7" s="60">
        <v>0.81153512854254262</v>
      </c>
      <c r="M7" s="60">
        <v>0.18846487145745741</v>
      </c>
      <c r="N7" s="60">
        <v>0.82712388403419679</v>
      </c>
      <c r="O7" s="60">
        <v>0.17287611596580341</v>
      </c>
      <c r="P7" s="60">
        <v>0.82820546163849151</v>
      </c>
      <c r="Q7" s="60">
        <v>0.17179453836150849</v>
      </c>
      <c r="R7" s="35">
        <v>0.82756559368949068</v>
      </c>
      <c r="S7" s="35">
        <v>0.1724344063105093</v>
      </c>
      <c r="T7" s="35">
        <v>0.82358401790482971</v>
      </c>
      <c r="U7" s="35">
        <v>0.17641598209517029</v>
      </c>
      <c r="V7" s="124">
        <v>0.80937867710885203</v>
      </c>
      <c r="W7" s="124">
        <v>0.19062132289114794</v>
      </c>
    </row>
    <row r="8" spans="1:29" x14ac:dyDescent="0.25">
      <c r="A8" s="9" t="s">
        <v>100</v>
      </c>
      <c r="B8" s="60">
        <v>0.89124177116968284</v>
      </c>
      <c r="C8" s="60">
        <v>0.10875822883031711</v>
      </c>
      <c r="D8" s="60">
        <v>0.88736126387361269</v>
      </c>
      <c r="E8" s="60">
        <v>0.1126387361263874</v>
      </c>
      <c r="F8" s="60">
        <v>0.87371077194443758</v>
      </c>
      <c r="G8" s="60">
        <v>0.12628922805556239</v>
      </c>
      <c r="H8" s="60">
        <v>0.87044433969285739</v>
      </c>
      <c r="I8" s="60">
        <v>0.12955566030714269</v>
      </c>
      <c r="J8" s="60">
        <v>0.86337677551618097</v>
      </c>
      <c r="K8" s="60">
        <v>0.136623224483819</v>
      </c>
      <c r="L8" s="60">
        <v>0.86696275135581491</v>
      </c>
      <c r="M8" s="60">
        <v>0.13303724864418509</v>
      </c>
      <c r="N8" s="60">
        <v>0.87282730201871861</v>
      </c>
      <c r="O8" s="60">
        <v>0.12717269798128139</v>
      </c>
      <c r="P8" s="60">
        <v>0.87138954349231512</v>
      </c>
      <c r="Q8" s="60">
        <v>0.12861045650768491</v>
      </c>
      <c r="R8" s="35">
        <v>0.86779760737399492</v>
      </c>
      <c r="S8" s="35">
        <v>0.13220239262600511</v>
      </c>
      <c r="T8" s="35">
        <v>0.86008968609865477</v>
      </c>
      <c r="U8" s="35">
        <v>0.13991031390134531</v>
      </c>
      <c r="V8" s="124">
        <v>0.84378966455122395</v>
      </c>
      <c r="W8" s="124">
        <v>0.15621033544877608</v>
      </c>
    </row>
    <row r="9" spans="1:29" x14ac:dyDescent="0.25">
      <c r="A9" s="9" t="s">
        <v>101</v>
      </c>
      <c r="B9" s="60">
        <v>0.93729118478540219</v>
      </c>
      <c r="C9" s="60">
        <v>6.2708815214597785E-2</v>
      </c>
      <c r="D9" s="60">
        <v>0.93420370946015951</v>
      </c>
      <c r="E9" s="60">
        <v>6.579629053984043E-2</v>
      </c>
      <c r="F9" s="60">
        <v>0.92848554550682205</v>
      </c>
      <c r="G9" s="60">
        <v>7.1514454493177892E-2</v>
      </c>
      <c r="H9" s="60">
        <v>0.91755883113524694</v>
      </c>
      <c r="I9" s="60">
        <v>8.2441168864753042E-2</v>
      </c>
      <c r="J9" s="60">
        <v>0.91441111923921004</v>
      </c>
      <c r="K9" s="60">
        <v>8.5588880760790048E-2</v>
      </c>
      <c r="L9" s="60">
        <v>0.91175174116195012</v>
      </c>
      <c r="M9" s="60">
        <v>8.8248258838049903E-2</v>
      </c>
      <c r="N9" s="60">
        <v>0.92057973442801488</v>
      </c>
      <c r="O9" s="60">
        <v>7.9420265571985088E-2</v>
      </c>
      <c r="P9" s="60">
        <v>0.92370874083129584</v>
      </c>
      <c r="Q9" s="60">
        <v>7.6291259168704162E-2</v>
      </c>
      <c r="R9" s="35">
        <v>0.93000359324469994</v>
      </c>
      <c r="S9" s="35">
        <v>6.9996406755300042E-2</v>
      </c>
      <c r="T9" s="35">
        <v>0.93087160501707467</v>
      </c>
      <c r="U9" s="35">
        <v>6.9128394982925348E-2</v>
      </c>
      <c r="V9" s="124">
        <v>0.92242637589078735</v>
      </c>
      <c r="W9" s="124">
        <v>7.7573624109212674E-2</v>
      </c>
    </row>
    <row r="10" spans="1:29" x14ac:dyDescent="0.25">
      <c r="A10" s="9" t="s">
        <v>102</v>
      </c>
      <c r="B10" s="60">
        <v>0.83597883597883593</v>
      </c>
      <c r="C10" s="60">
        <v>0.16402116402116401</v>
      </c>
      <c r="D10" s="60">
        <v>0.81187423151238358</v>
      </c>
      <c r="E10" s="60">
        <v>0.18812576848761639</v>
      </c>
      <c r="F10" s="60">
        <v>0.79173405211141057</v>
      </c>
      <c r="G10" s="60">
        <v>0.2082659478885894</v>
      </c>
      <c r="H10" s="60">
        <v>0.77593688362919133</v>
      </c>
      <c r="I10" s="60">
        <v>0.2240631163708087</v>
      </c>
      <c r="J10" s="60">
        <v>0.75535512965050744</v>
      </c>
      <c r="K10" s="60">
        <v>0.2446448703494927</v>
      </c>
      <c r="L10" s="60">
        <v>0.7515978580065642</v>
      </c>
      <c r="M10" s="60">
        <v>0.2484021419934358</v>
      </c>
      <c r="N10" s="60">
        <v>0.75834604304355191</v>
      </c>
      <c r="O10" s="60">
        <v>0.24165395695644809</v>
      </c>
      <c r="P10" s="60">
        <v>0.76939822733633956</v>
      </c>
      <c r="Q10" s="60">
        <v>0.23060177266366039</v>
      </c>
      <c r="R10" s="35">
        <v>0.77474306631000989</v>
      </c>
      <c r="S10" s="35">
        <v>0.22525693368999011</v>
      </c>
      <c r="T10" s="35">
        <v>0.77031707966959762</v>
      </c>
      <c r="U10" s="35">
        <v>0.22968292033040241</v>
      </c>
      <c r="V10" s="124">
        <v>0.81171794494332405</v>
      </c>
      <c r="W10" s="124">
        <v>0.188282055056676</v>
      </c>
    </row>
    <row r="11" spans="1:29" x14ac:dyDescent="0.25">
      <c r="A11" s="9" t="s">
        <v>103</v>
      </c>
      <c r="B11" s="60">
        <v>0.77038834951456325</v>
      </c>
      <c r="C11" s="60">
        <v>0.22961165048543691</v>
      </c>
      <c r="D11" s="60">
        <v>0.75710026675035302</v>
      </c>
      <c r="E11" s="60">
        <v>0.24289973324964689</v>
      </c>
      <c r="F11" s="60">
        <v>0.7569454987095795</v>
      </c>
      <c r="G11" s="60">
        <v>0.2430545012904205</v>
      </c>
      <c r="H11" s="60">
        <v>0.74989287244679337</v>
      </c>
      <c r="I11" s="60">
        <v>0.25010712755320669</v>
      </c>
      <c r="J11" s="60">
        <v>0.74338444836477136</v>
      </c>
      <c r="K11" s="60">
        <v>0.25661555163522859</v>
      </c>
      <c r="L11" s="60">
        <v>0.72276843467011653</v>
      </c>
      <c r="M11" s="60">
        <v>0.27723156532988358</v>
      </c>
      <c r="N11" s="60">
        <v>0.71166688490244856</v>
      </c>
      <c r="O11" s="60">
        <v>0.28833311509755138</v>
      </c>
      <c r="P11" s="60">
        <v>0.69801308157472541</v>
      </c>
      <c r="Q11" s="60">
        <v>0.30198691842527459</v>
      </c>
      <c r="R11" s="35">
        <v>0.68992974238875882</v>
      </c>
      <c r="S11" s="35">
        <v>0.31007025761124118</v>
      </c>
      <c r="T11" s="35">
        <v>0.69063637366273301</v>
      </c>
      <c r="U11" s="35">
        <v>0.30936362633726699</v>
      </c>
      <c r="V11" s="124">
        <v>0.66943094080640553</v>
      </c>
      <c r="W11" s="124">
        <v>0.33056905919359453</v>
      </c>
    </row>
    <row r="12" spans="1:29" x14ac:dyDescent="0.25">
      <c r="A12" s="9" t="s">
        <v>104</v>
      </c>
      <c r="B12" s="60">
        <v>0.96808510638297873</v>
      </c>
      <c r="C12" s="60">
        <v>3.1914893617021267E-2</v>
      </c>
      <c r="D12" s="60">
        <v>0.96928327645051182</v>
      </c>
      <c r="E12" s="60">
        <v>3.071672354948805E-2</v>
      </c>
      <c r="F12" s="60">
        <v>0.985731272294887</v>
      </c>
      <c r="G12" s="60">
        <v>1.4268727705112959E-2</v>
      </c>
      <c r="H12" s="60">
        <v>0.97380729653882137</v>
      </c>
      <c r="I12" s="60">
        <v>2.6192703461178669E-2</v>
      </c>
      <c r="J12" s="60">
        <v>0.96831314072693386</v>
      </c>
      <c r="K12" s="60">
        <v>3.1686859273066172E-2</v>
      </c>
      <c r="L12" s="60">
        <v>0.9677716390423573</v>
      </c>
      <c r="M12" s="60">
        <v>3.2228360957642727E-2</v>
      </c>
      <c r="N12" s="60">
        <v>0.97413024085637823</v>
      </c>
      <c r="O12" s="60">
        <v>2.586975914362177E-2</v>
      </c>
      <c r="P12" s="60">
        <v>0.97339983374896089</v>
      </c>
      <c r="Q12" s="60">
        <v>2.6600166251039069E-2</v>
      </c>
      <c r="R12" s="35">
        <v>0.97700237906423471</v>
      </c>
      <c r="S12" s="35">
        <v>2.2997620935765271E-2</v>
      </c>
      <c r="T12" s="35">
        <v>0.96717557251908393</v>
      </c>
      <c r="U12" s="35">
        <v>3.2824427480916032E-2</v>
      </c>
      <c r="V12" s="124">
        <v>0.97332317073170727</v>
      </c>
      <c r="W12" s="124">
        <v>2.6676829268292682E-2</v>
      </c>
    </row>
    <row r="13" spans="1:29" x14ac:dyDescent="0.25">
      <c r="A13" s="9" t="s">
        <v>105</v>
      </c>
      <c r="B13" s="60">
        <v>0.98800959232613905</v>
      </c>
      <c r="C13" s="60">
        <v>1.199040767386091E-2</v>
      </c>
      <c r="D13" s="60">
        <v>0.9882352941176471</v>
      </c>
      <c r="E13" s="60">
        <v>1.1764705882352939E-2</v>
      </c>
      <c r="F13" s="60">
        <v>0.98422712933753942</v>
      </c>
      <c r="G13" s="60">
        <v>1.577287066246057E-2</v>
      </c>
      <c r="H13" s="60">
        <v>0.98706896551724133</v>
      </c>
      <c r="I13" s="60">
        <v>1.2931034482758621E-2</v>
      </c>
      <c r="J13" s="60">
        <v>0.98936170212765961</v>
      </c>
      <c r="K13" s="60">
        <v>1.063829787234043E-2</v>
      </c>
      <c r="L13" s="60">
        <v>0.98979591836734693</v>
      </c>
      <c r="M13" s="60">
        <v>1.020408163265306E-2</v>
      </c>
      <c r="N13" s="60">
        <v>0.98203592814371254</v>
      </c>
      <c r="O13" s="60">
        <v>1.7964071856287421E-2</v>
      </c>
      <c r="P13" s="60">
        <v>0.98602794411177641</v>
      </c>
      <c r="Q13" s="60">
        <v>1.3972055888223551E-2</v>
      </c>
      <c r="R13" s="35">
        <v>0.98490566037735849</v>
      </c>
      <c r="S13" s="35">
        <v>1.509433962264151E-2</v>
      </c>
      <c r="T13" s="35">
        <v>0.98717948717948723</v>
      </c>
      <c r="U13" s="35">
        <v>1.282051282051282E-2</v>
      </c>
      <c r="V13" s="124">
        <v>0.98168498168498164</v>
      </c>
      <c r="W13" s="124">
        <v>1.8315018315018316E-2</v>
      </c>
    </row>
    <row r="14" spans="1:29" x14ac:dyDescent="0.25">
      <c r="A14" s="3"/>
      <c r="B14" s="3"/>
      <c r="C14" s="3"/>
    </row>
    <row r="16" spans="1:29" x14ac:dyDescent="0.25">
      <c r="A16" s="61"/>
    </row>
  </sheetData>
  <mergeCells count="1">
    <mergeCell ref="A1:Q1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FAABA-DEF0-49FE-9838-320F1D732D1E}">
  <sheetPr>
    <tabColor theme="7" tint="-0.499984740745262"/>
  </sheetPr>
  <dimension ref="A1:R13"/>
  <sheetViews>
    <sheetView workbookViewId="0"/>
  </sheetViews>
  <sheetFormatPr defaultColWidth="8.85546875" defaultRowHeight="12.75" x14ac:dyDescent="0.2"/>
  <cols>
    <col min="1" max="1" width="19.85546875" style="3" customWidth="1"/>
    <col min="2" max="16384" width="8.85546875" style="3"/>
  </cols>
  <sheetData>
    <row r="1" spans="1:18" ht="15.75" thickBot="1" x14ac:dyDescent="0.3">
      <c r="A1" s="47" t="str">
        <f>'DataDownloads Index'!B6</f>
        <v>NSW government sector Aboriginal employment – representation by grade (estimate), 2014–2024</v>
      </c>
    </row>
    <row r="2" spans="1:18" ht="15" customHeight="1" x14ac:dyDescent="0.2">
      <c r="A2" s="16" t="s">
        <v>94</v>
      </c>
      <c r="B2" s="74">
        <v>2014</v>
      </c>
      <c r="C2" s="74">
        <v>2015</v>
      </c>
      <c r="D2" s="74">
        <v>2016</v>
      </c>
      <c r="E2" s="74">
        <v>2017</v>
      </c>
      <c r="F2" s="74">
        <v>2018</v>
      </c>
      <c r="G2" s="74">
        <v>2019</v>
      </c>
      <c r="H2" s="74">
        <v>2020</v>
      </c>
      <c r="I2" s="74">
        <v>2021</v>
      </c>
      <c r="J2" s="74">
        <v>2022</v>
      </c>
      <c r="K2" s="74">
        <v>2023</v>
      </c>
      <c r="L2" s="74">
        <v>2024</v>
      </c>
      <c r="M2" s="62" t="s">
        <v>106</v>
      </c>
    </row>
    <row r="3" spans="1:18" ht="15" customHeight="1" x14ac:dyDescent="0.2">
      <c r="A3" s="33" t="s">
        <v>95</v>
      </c>
      <c r="B3" s="75">
        <v>4.7097502525202513E-2</v>
      </c>
      <c r="C3" s="75">
        <v>5.2028403358145021E-2</v>
      </c>
      <c r="D3" s="75">
        <v>5.3723242750872938E-2</v>
      </c>
      <c r="E3" s="75">
        <v>5.3359756321332892E-2</v>
      </c>
      <c r="F3" s="75">
        <v>5.5540454833741058E-2</v>
      </c>
      <c r="G3" s="75">
        <v>5.7901064318800613E-2</v>
      </c>
      <c r="H3" s="75">
        <v>5.3516231976073921E-2</v>
      </c>
      <c r="I3" s="75">
        <v>5.7115313060244213E-2</v>
      </c>
      <c r="J3" s="75">
        <v>6.0191348492109983E-2</v>
      </c>
      <c r="K3" s="75">
        <v>5.9710751125447513E-2</v>
      </c>
      <c r="L3" s="35">
        <v>0.06</v>
      </c>
      <c r="M3" s="63">
        <v>0.03</v>
      </c>
    </row>
    <row r="4" spans="1:18" ht="15" customHeight="1" x14ac:dyDescent="0.2">
      <c r="A4" s="36" t="s">
        <v>96</v>
      </c>
      <c r="B4" s="75">
        <v>3.6728511927300263E-2</v>
      </c>
      <c r="C4" s="75">
        <v>3.871301566395409E-2</v>
      </c>
      <c r="D4" s="75">
        <v>4.0681390330134543E-2</v>
      </c>
      <c r="E4" s="75">
        <v>3.9531663099584537E-2</v>
      </c>
      <c r="F4" s="75">
        <v>3.8469095052850802E-2</v>
      </c>
      <c r="G4" s="75">
        <v>3.941657216595628E-2</v>
      </c>
      <c r="H4" s="75">
        <v>4.88394584139265E-2</v>
      </c>
      <c r="I4" s="75">
        <v>5.2556536892550201E-2</v>
      </c>
      <c r="J4" s="75">
        <v>5.4355178862759139E-2</v>
      </c>
      <c r="K4" s="75">
        <v>5.5962117950925518E-2</v>
      </c>
      <c r="L4" s="35">
        <v>5.5E-2</v>
      </c>
      <c r="M4" s="63">
        <v>0.03</v>
      </c>
    </row>
    <row r="5" spans="1:18" ht="15" customHeight="1" x14ac:dyDescent="0.2">
      <c r="A5" s="36" t="s">
        <v>97</v>
      </c>
      <c r="B5" s="75">
        <v>3.4818588679032848E-2</v>
      </c>
      <c r="C5" s="75">
        <v>3.5528425553461418E-2</v>
      </c>
      <c r="D5" s="75">
        <v>3.6439468774009443E-2</v>
      </c>
      <c r="E5" s="75">
        <v>3.8963926407648272E-2</v>
      </c>
      <c r="F5" s="75">
        <v>4.1355542791499139E-2</v>
      </c>
      <c r="G5" s="75">
        <v>4.302717505793132E-2</v>
      </c>
      <c r="H5" s="75">
        <v>4.2982293624116673E-2</v>
      </c>
      <c r="I5" s="75">
        <v>4.7864945382323727E-2</v>
      </c>
      <c r="J5" s="75">
        <v>4.7968520658317977E-2</v>
      </c>
      <c r="K5" s="75">
        <v>4.9715346911437877E-2</v>
      </c>
      <c r="L5" s="35">
        <v>4.7E-2</v>
      </c>
      <c r="M5" s="63">
        <v>0.03</v>
      </c>
    </row>
    <row r="6" spans="1:18" ht="15" customHeight="1" x14ac:dyDescent="0.2">
      <c r="A6" s="36" t="s">
        <v>98</v>
      </c>
      <c r="B6" s="75">
        <v>1.9802712700369911E-2</v>
      </c>
      <c r="C6" s="75">
        <v>2.0320338749021959E-2</v>
      </c>
      <c r="D6" s="75">
        <v>2.1493698952464991E-2</v>
      </c>
      <c r="E6" s="75">
        <v>2.2044925051650621E-2</v>
      </c>
      <c r="F6" s="75">
        <v>2.2325841248012381E-2</v>
      </c>
      <c r="G6" s="75">
        <v>2.3298204445934341E-2</v>
      </c>
      <c r="H6" s="75">
        <v>2.396836662273142E-2</v>
      </c>
      <c r="I6" s="75">
        <v>2.3695734767741811E-2</v>
      </c>
      <c r="J6" s="75">
        <v>2.6243904413103741E-2</v>
      </c>
      <c r="K6" s="75">
        <v>2.8732652735683529E-2</v>
      </c>
      <c r="L6" s="35">
        <v>2.7999999999999997E-2</v>
      </c>
      <c r="M6" s="63">
        <v>0.03</v>
      </c>
    </row>
    <row r="7" spans="1:18" ht="15" customHeight="1" x14ac:dyDescent="0.2">
      <c r="A7" s="36" t="s">
        <v>99</v>
      </c>
      <c r="B7" s="75">
        <v>2.1093967940602129E-2</v>
      </c>
      <c r="C7" s="75">
        <v>2.2693177256111731E-2</v>
      </c>
      <c r="D7" s="75">
        <v>2.4260945490831978E-2</v>
      </c>
      <c r="E7" s="75">
        <v>2.492437740852774E-2</v>
      </c>
      <c r="F7" s="75">
        <v>2.5958532170478849E-2</v>
      </c>
      <c r="G7" s="75">
        <v>2.7717796709983901E-2</v>
      </c>
      <c r="H7" s="75">
        <v>2.8094591326027499E-2</v>
      </c>
      <c r="I7" s="75">
        <v>3.1347162651274782E-2</v>
      </c>
      <c r="J7" s="75">
        <v>3.177590788308237E-2</v>
      </c>
      <c r="K7" s="75">
        <v>3.2850226553286573E-2</v>
      </c>
      <c r="L7" s="35">
        <v>3.5000000000000003E-2</v>
      </c>
      <c r="M7" s="63">
        <v>0.03</v>
      </c>
    </row>
    <row r="8" spans="1:18" ht="15" customHeight="1" x14ac:dyDescent="0.2">
      <c r="A8" s="36" t="s">
        <v>100</v>
      </c>
      <c r="B8" s="75">
        <v>1.6508786381109281E-2</v>
      </c>
      <c r="C8" s="75">
        <v>1.8179351512684849E-2</v>
      </c>
      <c r="D8" s="75">
        <v>1.779798635920753E-2</v>
      </c>
      <c r="E8" s="75">
        <v>2.0455855048338561E-2</v>
      </c>
      <c r="F8" s="75">
        <v>2.0344669818514561E-2</v>
      </c>
      <c r="G8" s="75">
        <v>2.1633802816901412E-2</v>
      </c>
      <c r="H8" s="75">
        <v>2.1230851921526472E-2</v>
      </c>
      <c r="I8" s="75">
        <v>2.2462906477795579E-2</v>
      </c>
      <c r="J8" s="75">
        <v>2.3855577047066409E-2</v>
      </c>
      <c r="K8" s="75">
        <v>2.5381494222457439E-2</v>
      </c>
      <c r="L8" s="35">
        <v>2.7999999999999997E-2</v>
      </c>
      <c r="M8" s="63">
        <v>0.03</v>
      </c>
    </row>
    <row r="9" spans="1:18" ht="15" customHeight="1" thickBot="1" x14ac:dyDescent="0.25">
      <c r="A9" s="36" t="s">
        <v>101</v>
      </c>
      <c r="B9" s="75">
        <v>1.6213223663397659E-2</v>
      </c>
      <c r="C9" s="75">
        <v>1.684998829861924E-2</v>
      </c>
      <c r="D9" s="75">
        <v>1.772015955814667E-2</v>
      </c>
      <c r="E9" s="75">
        <v>2.06097037355088E-2</v>
      </c>
      <c r="F9" s="75">
        <v>1.9903776445000989E-2</v>
      </c>
      <c r="G9" s="75">
        <v>2.1513753221070291E-2</v>
      </c>
      <c r="H9" s="75">
        <v>2.2732400722021661E-2</v>
      </c>
      <c r="I9" s="75">
        <v>2.228841413311421E-2</v>
      </c>
      <c r="J9" s="75">
        <v>2.3684831328143429E-2</v>
      </c>
      <c r="K9" s="75">
        <v>2.4673980542330779E-2</v>
      </c>
      <c r="L9" s="35">
        <v>2.6000000000000002E-2</v>
      </c>
      <c r="M9" s="64">
        <v>0.03</v>
      </c>
    </row>
    <row r="12" spans="1:18" ht="15" x14ac:dyDescent="0.25">
      <c r="A12"/>
      <c r="B12"/>
      <c r="C12"/>
      <c r="D12"/>
      <c r="E12"/>
      <c r="F12"/>
      <c r="G12"/>
      <c r="H12"/>
      <c r="I12"/>
      <c r="J12"/>
    </row>
    <row r="13" spans="1:18" ht="15" x14ac:dyDescent="0.25">
      <c r="A13" s="47"/>
      <c r="B13"/>
      <c r="C13"/>
      <c r="D13"/>
      <c r="E13"/>
      <c r="F13"/>
      <c r="G13"/>
      <c r="H13"/>
      <c r="I13"/>
      <c r="J13"/>
      <c r="K13" s="35"/>
      <c r="L13" s="35"/>
      <c r="M13" s="35"/>
      <c r="N13" s="35"/>
      <c r="O13" s="35"/>
      <c r="P13" s="35"/>
      <c r="Q13" s="35"/>
      <c r="R13" s="35"/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5D2F4-63C2-4FF8-AFD3-A915C824753E}">
  <sheetPr>
    <tabColor theme="7" tint="-0.499984740745262"/>
  </sheetPr>
  <dimension ref="A1:N14"/>
  <sheetViews>
    <sheetView workbookViewId="0"/>
  </sheetViews>
  <sheetFormatPr defaultColWidth="12.5703125" defaultRowHeight="12.75" x14ac:dyDescent="0.2"/>
  <cols>
    <col min="1" max="1" width="16.42578125" style="3" customWidth="1"/>
    <col min="2" max="10" width="9" style="3" customWidth="1"/>
    <col min="11" max="12" width="9.28515625" style="3" customWidth="1"/>
    <col min="13" max="14" width="9" style="3" customWidth="1"/>
    <col min="15" max="16384" width="12.5703125" style="3"/>
  </cols>
  <sheetData>
    <row r="1" spans="1:14" ht="20.45" customHeight="1" x14ac:dyDescent="0.25">
      <c r="A1" s="47" t="str">
        <f>'DataDownloads Index'!B7</f>
        <v>Proportion of all employees with disability, by age band, 2012–2024</v>
      </c>
    </row>
    <row r="2" spans="1:14" s="4" customFormat="1" ht="15" customHeight="1" x14ac:dyDescent="0.2">
      <c r="A2" s="16" t="s">
        <v>107</v>
      </c>
      <c r="B2" s="14">
        <v>2012</v>
      </c>
      <c r="C2" s="14">
        <v>2013</v>
      </c>
      <c r="D2" s="14">
        <v>2014</v>
      </c>
      <c r="E2" s="14">
        <v>2015</v>
      </c>
      <c r="F2" s="14">
        <v>2016</v>
      </c>
      <c r="G2" s="14">
        <v>2017</v>
      </c>
      <c r="H2" s="14">
        <v>2018</v>
      </c>
      <c r="I2" s="14">
        <v>2019</v>
      </c>
      <c r="J2" s="14">
        <v>2020</v>
      </c>
      <c r="K2" s="14">
        <v>2021</v>
      </c>
      <c r="L2" s="14">
        <v>2022</v>
      </c>
      <c r="M2" s="14">
        <v>2023</v>
      </c>
      <c r="N2" s="14">
        <v>2024</v>
      </c>
    </row>
    <row r="3" spans="1:14" ht="15" customHeight="1" x14ac:dyDescent="0.2">
      <c r="A3" s="9" t="s">
        <v>108</v>
      </c>
      <c r="B3" s="15">
        <v>1.207729468599034E-2</v>
      </c>
      <c r="C3" s="15">
        <v>9.7368235377125519E-3</v>
      </c>
      <c r="D3" s="15">
        <v>7.7878016809314523E-3</v>
      </c>
      <c r="E3" s="15">
        <v>8.147615624251139E-3</v>
      </c>
      <c r="F3" s="15">
        <v>1.1703511053316001E-2</v>
      </c>
      <c r="G3" s="15">
        <v>1.187836553690212E-2</v>
      </c>
      <c r="H3" s="15">
        <v>1.116907928576677E-2</v>
      </c>
      <c r="I3" s="32">
        <v>1.148204685737041E-2</v>
      </c>
      <c r="J3" s="32">
        <v>1.1240922008209661E-2</v>
      </c>
      <c r="K3" s="32">
        <v>1.299841911118918E-2</v>
      </c>
      <c r="L3" s="32">
        <v>1.3054692846238881E-2</v>
      </c>
      <c r="M3" s="32">
        <v>1.3379844220385149E-2</v>
      </c>
      <c r="N3" s="32">
        <v>1.6483011937557392E-2</v>
      </c>
    </row>
    <row r="4" spans="1:14" ht="15" customHeight="1" x14ac:dyDescent="0.2">
      <c r="A4" s="9" t="s">
        <v>109</v>
      </c>
      <c r="B4" s="15">
        <v>1.2295537999332371E-2</v>
      </c>
      <c r="C4" s="15">
        <v>1.182402345623193E-2</v>
      </c>
      <c r="D4" s="15">
        <v>1.0698595216141461E-2</v>
      </c>
      <c r="E4" s="15">
        <v>1.050814077401427E-2</v>
      </c>
      <c r="F4" s="15">
        <v>1.0274380165289259E-2</v>
      </c>
      <c r="G4" s="15">
        <v>1.149093958412495E-2</v>
      </c>
      <c r="H4" s="15">
        <v>1.0705799079832139E-2</v>
      </c>
      <c r="I4" s="32">
        <v>1.1293294901479E-2</v>
      </c>
      <c r="J4" s="32">
        <v>1.117747738307311E-2</v>
      </c>
      <c r="K4" s="32">
        <v>1.2095595674363181E-2</v>
      </c>
      <c r="L4" s="32">
        <v>1.288285236622704E-2</v>
      </c>
      <c r="M4" s="32">
        <v>1.414154064518822E-2</v>
      </c>
      <c r="N4" s="32">
        <v>1.5278924461568255E-2</v>
      </c>
    </row>
    <row r="5" spans="1:14" ht="15" customHeight="1" x14ac:dyDescent="0.2">
      <c r="A5" s="9" t="s">
        <v>110</v>
      </c>
      <c r="B5" s="15">
        <v>1.9749813039635598E-2</v>
      </c>
      <c r="C5" s="15">
        <v>1.7803681400616979E-2</v>
      </c>
      <c r="D5" s="15">
        <v>1.5984852831487751E-2</v>
      </c>
      <c r="E5" s="15">
        <v>1.5429023057626889E-2</v>
      </c>
      <c r="F5" s="15">
        <v>1.5412984482638651E-2</v>
      </c>
      <c r="G5" s="15">
        <v>1.475966716772995E-2</v>
      </c>
      <c r="H5" s="15">
        <v>1.3896674140508221E-2</v>
      </c>
      <c r="I5" s="32">
        <v>1.424768015684702E-2</v>
      </c>
      <c r="J5" s="32">
        <v>1.390996735415825E-2</v>
      </c>
      <c r="K5" s="32">
        <v>1.463836166956449E-2</v>
      </c>
      <c r="L5" s="32">
        <v>1.510698685561304E-2</v>
      </c>
      <c r="M5" s="32">
        <v>1.616757914782195E-2</v>
      </c>
      <c r="N5" s="32">
        <v>1.6389546522363092E-2</v>
      </c>
    </row>
    <row r="6" spans="1:14" ht="15" customHeight="1" x14ac:dyDescent="0.2">
      <c r="A6" s="9" t="s">
        <v>111</v>
      </c>
      <c r="B6" s="15">
        <v>3.205946916783077E-2</v>
      </c>
      <c r="C6" s="15">
        <v>3.0351240941843039E-2</v>
      </c>
      <c r="D6" s="15">
        <v>2.6967922366027779E-2</v>
      </c>
      <c r="E6" s="15">
        <v>2.5639112172448349E-2</v>
      </c>
      <c r="F6" s="15">
        <v>2.4534327349616889E-2</v>
      </c>
      <c r="G6" s="15">
        <v>2.277002057931889E-2</v>
      </c>
      <c r="H6" s="15">
        <v>2.1633177518332259E-2</v>
      </c>
      <c r="I6" s="32">
        <v>2.1067173199792781E-2</v>
      </c>
      <c r="J6" s="32">
        <v>2.093237397747227E-2</v>
      </c>
      <c r="K6" s="32">
        <v>2.096882473880754E-2</v>
      </c>
      <c r="L6" s="32">
        <v>2.1390879239621911E-2</v>
      </c>
      <c r="M6" s="32">
        <v>2.1774548882581381E-2</v>
      </c>
      <c r="N6" s="32">
        <v>2.1866316374475826E-2</v>
      </c>
    </row>
    <row r="7" spans="1:14" ht="15" customHeight="1" x14ac:dyDescent="0.2">
      <c r="A7" s="9" t="s">
        <v>112</v>
      </c>
      <c r="B7" s="15">
        <v>4.4599857615478043E-2</v>
      </c>
      <c r="C7" s="15">
        <v>4.0862563122696878E-2</v>
      </c>
      <c r="D7" s="15">
        <v>3.6337837837837839E-2</v>
      </c>
      <c r="E7" s="15">
        <v>3.452971631970661E-2</v>
      </c>
      <c r="F7" s="15">
        <v>3.4241245136186767E-2</v>
      </c>
      <c r="G7" s="15">
        <v>3.296309566463633E-2</v>
      </c>
      <c r="H7" s="15">
        <v>3.0928992422116192E-2</v>
      </c>
      <c r="I7" s="32">
        <v>3.0841274608852359E-2</v>
      </c>
      <c r="J7" s="32">
        <v>3.0710910888913309E-2</v>
      </c>
      <c r="K7" s="32">
        <v>3.0776972351045161E-2</v>
      </c>
      <c r="L7" s="32">
        <v>3.0797101449275371E-2</v>
      </c>
      <c r="M7" s="32">
        <v>3.1456120737842368E-2</v>
      </c>
      <c r="N7" s="32">
        <v>3.0635318476543345E-2</v>
      </c>
    </row>
    <row r="8" spans="1:14" ht="15" customHeight="1" x14ac:dyDescent="0.2">
      <c r="A8" s="9" t="s">
        <v>113</v>
      </c>
      <c r="B8" s="15">
        <v>4.4336067390822437E-2</v>
      </c>
      <c r="C8" s="15">
        <v>4.1446120043942873E-2</v>
      </c>
      <c r="D8" s="15">
        <v>3.7380550871275987E-2</v>
      </c>
      <c r="E8" s="15">
        <v>3.8320678874497541E-2</v>
      </c>
      <c r="F8" s="15">
        <v>3.6482694106641719E-2</v>
      </c>
      <c r="G8" s="15">
        <v>3.6069252965694132E-2</v>
      </c>
      <c r="H8" s="15">
        <v>3.5580243206725717E-2</v>
      </c>
      <c r="I8" s="32">
        <v>3.5500168406871001E-2</v>
      </c>
      <c r="J8" s="32">
        <v>3.5830618892508152E-2</v>
      </c>
      <c r="K8" s="32">
        <v>3.334890783786941E-2</v>
      </c>
      <c r="L8" s="32">
        <v>3.254847645429363E-2</v>
      </c>
      <c r="M8" s="32">
        <v>3.5997197822923967E-2</v>
      </c>
      <c r="N8" s="32">
        <v>3.3794237091471668E-2</v>
      </c>
    </row>
    <row r="10" spans="1:14" ht="15" x14ac:dyDescent="0.25">
      <c r="A10"/>
      <c r="B10"/>
      <c r="C10"/>
      <c r="D10"/>
      <c r="E10"/>
      <c r="F10"/>
      <c r="G10"/>
      <c r="H10"/>
      <c r="I10"/>
      <c r="J10"/>
    </row>
    <row r="14" spans="1:14" x14ac:dyDescent="0.2">
      <c r="A14" s="61"/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8A1A2-B08B-4008-8FA1-B035C146EDA2}">
  <sheetPr>
    <tabColor theme="7" tint="-0.499984740745262"/>
  </sheetPr>
  <dimension ref="A1:AA15"/>
  <sheetViews>
    <sheetView zoomScaleNormal="100" workbookViewId="0"/>
  </sheetViews>
  <sheetFormatPr defaultColWidth="10.5703125" defaultRowHeight="15" x14ac:dyDescent="0.25"/>
  <cols>
    <col min="1" max="1" width="36.140625" bestFit="1" customWidth="1"/>
    <col min="2" max="19" width="9.5703125" customWidth="1"/>
  </cols>
  <sheetData>
    <row r="1" spans="1:27" x14ac:dyDescent="0.25">
      <c r="A1" s="127" t="str">
        <f>'DataDownloads Index'!B8</f>
        <v>First language not English – distribution by equivalent salary grade, 2012–2024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</row>
    <row r="2" spans="1:27" ht="76.5" x14ac:dyDescent="0.25">
      <c r="A2" s="12" t="s">
        <v>94</v>
      </c>
      <c r="B2" s="6" t="s">
        <v>114</v>
      </c>
      <c r="C2" s="6" t="s">
        <v>115</v>
      </c>
      <c r="D2" s="6" t="s">
        <v>116</v>
      </c>
      <c r="E2" s="6" t="s">
        <v>117</v>
      </c>
      <c r="F2" s="6" t="s">
        <v>118</v>
      </c>
      <c r="G2" s="6" t="s">
        <v>119</v>
      </c>
      <c r="H2" s="6" t="s">
        <v>120</v>
      </c>
      <c r="I2" s="6" t="s">
        <v>121</v>
      </c>
      <c r="J2" s="6" t="s">
        <v>122</v>
      </c>
      <c r="K2" s="6" t="s">
        <v>123</v>
      </c>
      <c r="L2" s="6" t="s">
        <v>124</v>
      </c>
      <c r="M2" s="6" t="s">
        <v>125</v>
      </c>
      <c r="N2" s="6" t="s">
        <v>126</v>
      </c>
      <c r="O2" s="6" t="s">
        <v>127</v>
      </c>
      <c r="P2" s="6" t="s">
        <v>128</v>
      </c>
      <c r="Q2" s="6" t="s">
        <v>129</v>
      </c>
      <c r="R2" s="6" t="s">
        <v>130</v>
      </c>
      <c r="S2" s="6" t="s">
        <v>131</v>
      </c>
      <c r="T2" s="6" t="s">
        <v>132</v>
      </c>
      <c r="U2" s="6" t="s">
        <v>133</v>
      </c>
      <c r="V2" s="6" t="s">
        <v>134</v>
      </c>
      <c r="W2" s="6" t="s">
        <v>135</v>
      </c>
      <c r="X2" s="6" t="s">
        <v>136</v>
      </c>
      <c r="Y2" s="6" t="s">
        <v>137</v>
      </c>
      <c r="Z2" s="6" t="s">
        <v>138</v>
      </c>
      <c r="AA2" s="6" t="s">
        <v>139</v>
      </c>
    </row>
    <row r="3" spans="1:27" x14ac:dyDescent="0.25">
      <c r="A3" s="9" t="s">
        <v>95</v>
      </c>
      <c r="B3" s="37">
        <v>0.23074814334845231</v>
      </c>
      <c r="C3" s="37">
        <v>0.2228023125145373</v>
      </c>
      <c r="D3" s="37">
        <v>0.22333935282346629</v>
      </c>
      <c r="E3" s="37">
        <v>0.21643037853835509</v>
      </c>
      <c r="F3" s="37">
        <v>0.220396533301674</v>
      </c>
      <c r="G3" s="37">
        <v>0.212662663369834</v>
      </c>
      <c r="H3" s="37">
        <v>0.2265181157017486</v>
      </c>
      <c r="I3" s="37">
        <v>0.2127563828612993</v>
      </c>
      <c r="J3" s="37">
        <v>0.2355420178586331</v>
      </c>
      <c r="K3" s="37">
        <v>0.2069128558611163</v>
      </c>
      <c r="L3" s="37">
        <v>0.24138766119755409</v>
      </c>
      <c r="M3" s="37">
        <v>0.2099194535102625</v>
      </c>
      <c r="N3" s="37">
        <v>0.244243223794675</v>
      </c>
      <c r="O3" s="37">
        <v>0.20497595793275011</v>
      </c>
      <c r="P3" s="37">
        <v>0.22612874427792659</v>
      </c>
      <c r="Q3" s="37">
        <v>0.20434215606597739</v>
      </c>
      <c r="R3" s="37">
        <v>0.22521061072501711</v>
      </c>
      <c r="S3" s="37">
        <v>0.2028285045907248</v>
      </c>
      <c r="T3" s="37">
        <v>0.2233697203196347</v>
      </c>
      <c r="U3" s="37">
        <v>0.20008036286926351</v>
      </c>
      <c r="V3" s="60">
        <v>0.21820334786587001</v>
      </c>
      <c r="W3" s="60">
        <v>0.19150654046148849</v>
      </c>
      <c r="X3" s="60">
        <v>0.21232171739450079</v>
      </c>
      <c r="Y3" s="60">
        <v>0.19037353515625</v>
      </c>
      <c r="Z3" s="60">
        <v>0.19348459297869078</v>
      </c>
      <c r="AA3" s="60">
        <v>0.18492592732921609</v>
      </c>
    </row>
    <row r="4" spans="1:27" x14ac:dyDescent="0.25">
      <c r="A4" s="9" t="s">
        <v>96</v>
      </c>
      <c r="B4" s="37">
        <v>8.8296864875641728E-2</v>
      </c>
      <c r="C4" s="37">
        <v>8.8577265504804659E-2</v>
      </c>
      <c r="D4" s="37">
        <v>9.1341695543950413E-2</v>
      </c>
      <c r="E4" s="37">
        <v>9.0022547756034965E-2</v>
      </c>
      <c r="F4" s="37">
        <v>8.4720408405556211E-2</v>
      </c>
      <c r="G4" s="37">
        <v>8.8596255740021196E-2</v>
      </c>
      <c r="H4" s="37">
        <v>8.298516700930654E-2</v>
      </c>
      <c r="I4" s="37">
        <v>8.6106716403125699E-2</v>
      </c>
      <c r="J4" s="37">
        <v>8.1302678794959532E-2</v>
      </c>
      <c r="K4" s="37">
        <v>8.7770767762792481E-2</v>
      </c>
      <c r="L4" s="37">
        <v>8.3812637484611818E-2</v>
      </c>
      <c r="M4" s="37">
        <v>9.5119931459550527E-2</v>
      </c>
      <c r="N4" s="37">
        <v>8.4712560965859121E-2</v>
      </c>
      <c r="O4" s="37">
        <v>9.8814452975754169E-2</v>
      </c>
      <c r="P4" s="37">
        <v>8.6633616350409323E-2</v>
      </c>
      <c r="Q4" s="37">
        <v>0.1021791780629588</v>
      </c>
      <c r="R4" s="37">
        <v>8.3765000829538958E-2</v>
      </c>
      <c r="S4" s="37">
        <v>0.1045475618269113</v>
      </c>
      <c r="T4" s="37">
        <v>7.8838470319634701E-2</v>
      </c>
      <c r="U4" s="37">
        <v>9.9327991263113702E-2</v>
      </c>
      <c r="V4" s="60">
        <v>7.7094210309130384E-2</v>
      </c>
      <c r="W4" s="60">
        <v>0.10056721238219039</v>
      </c>
      <c r="X4" s="60">
        <v>8.1229884494110338E-2</v>
      </c>
      <c r="Y4" s="60">
        <v>9.5500488281250004E-2</v>
      </c>
      <c r="Z4" s="60">
        <v>8.5896060095048285E-2</v>
      </c>
      <c r="AA4" s="60">
        <v>7.8576705944758074E-2</v>
      </c>
    </row>
    <row r="5" spans="1:27" x14ac:dyDescent="0.25">
      <c r="A5" s="9" t="s">
        <v>97</v>
      </c>
      <c r="B5" s="37">
        <v>0.14227682799182581</v>
      </c>
      <c r="C5" s="37">
        <v>0.153575401929711</v>
      </c>
      <c r="D5" s="37">
        <v>0.14332080628630001</v>
      </c>
      <c r="E5" s="37">
        <v>0.15191796323283721</v>
      </c>
      <c r="F5" s="37">
        <v>0.1442953816929835</v>
      </c>
      <c r="G5" s="37">
        <v>0.1526979865771812</v>
      </c>
      <c r="H5" s="37">
        <v>0.14236134137984391</v>
      </c>
      <c r="I5" s="37">
        <v>0.14933673714866311</v>
      </c>
      <c r="J5" s="37">
        <v>0.1392597846949846</v>
      </c>
      <c r="K5" s="37">
        <v>0.14939117307774469</v>
      </c>
      <c r="L5" s="37">
        <v>0.13125870315432581</v>
      </c>
      <c r="M5" s="37">
        <v>0.14034172801017791</v>
      </c>
      <c r="N5" s="37">
        <v>0.12622931158551209</v>
      </c>
      <c r="O5" s="37">
        <v>0.13786193995001969</v>
      </c>
      <c r="P5" s="37">
        <v>0.12578114612418559</v>
      </c>
      <c r="Q5" s="37">
        <v>0.13742240846291129</v>
      </c>
      <c r="R5" s="37">
        <v>0.1219790956181909</v>
      </c>
      <c r="S5" s="37">
        <v>0.13316831946968199</v>
      </c>
      <c r="T5" s="37">
        <v>0.1007776826484018</v>
      </c>
      <c r="U5" s="37">
        <v>0.1034517397788476</v>
      </c>
      <c r="V5" s="60">
        <v>0.1092093223531945</v>
      </c>
      <c r="W5" s="60">
        <v>0.1053354525511862</v>
      </c>
      <c r="X5" s="60">
        <v>0.109836788707543</v>
      </c>
      <c r="Y5" s="60">
        <v>0.10236328124999999</v>
      </c>
      <c r="Z5" s="60">
        <v>0.11831979150697532</v>
      </c>
      <c r="AA5" s="60">
        <v>0.12781798204069261</v>
      </c>
    </row>
    <row r="6" spans="1:27" x14ac:dyDescent="0.25">
      <c r="A6" s="9" t="s">
        <v>98</v>
      </c>
      <c r="B6" s="37">
        <v>0.17415142301749489</v>
      </c>
      <c r="C6" s="37">
        <v>0.15845152322743181</v>
      </c>
      <c r="D6" s="37">
        <v>0.18058470398750551</v>
      </c>
      <c r="E6" s="37">
        <v>0.16289419963889901</v>
      </c>
      <c r="F6" s="37">
        <v>0.18380624480588861</v>
      </c>
      <c r="G6" s="37">
        <v>0.16272129989403039</v>
      </c>
      <c r="H6" s="37">
        <v>0.1877003337975551</v>
      </c>
      <c r="I6" s="37">
        <v>0.16940868142722501</v>
      </c>
      <c r="J6" s="37">
        <v>0.18778686472502709</v>
      </c>
      <c r="K6" s="37">
        <v>0.16921258384721649</v>
      </c>
      <c r="L6" s="37">
        <v>0.19696877964117779</v>
      </c>
      <c r="M6" s="37">
        <v>0.17023075093627049</v>
      </c>
      <c r="N6" s="37">
        <v>0.2043855440953066</v>
      </c>
      <c r="O6" s="37">
        <v>0.16930483190363929</v>
      </c>
      <c r="P6" s="37">
        <v>0.2070583319087507</v>
      </c>
      <c r="Q6" s="37">
        <v>0.16347480485677801</v>
      </c>
      <c r="R6" s="37">
        <v>0.20974431765811941</v>
      </c>
      <c r="S6" s="37">
        <v>0.16443746969269049</v>
      </c>
      <c r="T6" s="37">
        <v>0.21136558219178081</v>
      </c>
      <c r="U6" s="37">
        <v>0.16575099358900061</v>
      </c>
      <c r="V6" s="60">
        <v>0.20589554514954159</v>
      </c>
      <c r="W6" s="60">
        <v>0.1621633287292818</v>
      </c>
      <c r="X6" s="60">
        <v>0.19864725775621231</v>
      </c>
      <c r="Y6" s="60">
        <v>0.16289794921875</v>
      </c>
      <c r="Z6" s="60">
        <v>0.19583013950636211</v>
      </c>
      <c r="AA6" s="60">
        <v>0.14740414124957374</v>
      </c>
    </row>
    <row r="7" spans="1:27" x14ac:dyDescent="0.25">
      <c r="A7" s="9" t="s">
        <v>99</v>
      </c>
      <c r="B7" s="37">
        <v>0.1692668095499178</v>
      </c>
      <c r="C7" s="37">
        <v>0.172875314215575</v>
      </c>
      <c r="D7" s="37">
        <v>0.16826101810727709</v>
      </c>
      <c r="E7" s="37">
        <v>0.17347732448270731</v>
      </c>
      <c r="F7" s="37">
        <v>0.17072302030155531</v>
      </c>
      <c r="G7" s="37">
        <v>0.17554786294595551</v>
      </c>
      <c r="H7" s="37">
        <v>0.16568295864005131</v>
      </c>
      <c r="I7" s="37">
        <v>0.17499271217477191</v>
      </c>
      <c r="J7" s="37">
        <v>0.1620629224735041</v>
      </c>
      <c r="K7" s="37">
        <v>0.17588048478288729</v>
      </c>
      <c r="L7" s="37">
        <v>0.1564852374321406</v>
      </c>
      <c r="M7" s="37">
        <v>0.1734485989610047</v>
      </c>
      <c r="N7" s="37">
        <v>0.1542935955864716</v>
      </c>
      <c r="O7" s="37">
        <v>0.17000953758288781</v>
      </c>
      <c r="P7" s="37">
        <v>0.1554314585826353</v>
      </c>
      <c r="Q7" s="37">
        <v>0.1682484225191633</v>
      </c>
      <c r="R7" s="37">
        <v>0.15379652331004481</v>
      </c>
      <c r="S7" s="37">
        <v>0.16891895492403861</v>
      </c>
      <c r="T7" s="37">
        <v>0.1697880993150685</v>
      </c>
      <c r="U7" s="37">
        <v>0.19809189700158919</v>
      </c>
      <c r="V7" s="60">
        <v>0.1656709187792669</v>
      </c>
      <c r="W7" s="60">
        <v>0.19541152096197589</v>
      </c>
      <c r="X7" s="60">
        <v>0.163701416458364</v>
      </c>
      <c r="Y7" s="60">
        <v>0.19200927734375001</v>
      </c>
      <c r="Z7" s="60">
        <v>0.10754254177525678</v>
      </c>
      <c r="AA7" s="60">
        <v>0.1227645587845262</v>
      </c>
    </row>
    <row r="8" spans="1:27" x14ac:dyDescent="0.25">
      <c r="A8" s="9" t="s">
        <v>100</v>
      </c>
      <c r="B8" s="37">
        <v>0.1114738573493496</v>
      </c>
      <c r="C8" s="37">
        <v>0.110472171078996</v>
      </c>
      <c r="D8" s="37">
        <v>0.10947337595783101</v>
      </c>
      <c r="E8" s="37">
        <v>0.11151451845237589</v>
      </c>
      <c r="F8" s="37">
        <v>0.11155170366852669</v>
      </c>
      <c r="G8" s="37">
        <v>0.1129014482515012</v>
      </c>
      <c r="H8" s="37">
        <v>0.11035214536773</v>
      </c>
      <c r="I8" s="37">
        <v>0.1132202564748436</v>
      </c>
      <c r="J8" s="37">
        <v>0.1099056997413002</v>
      </c>
      <c r="K8" s="37">
        <v>0.1162652918808836</v>
      </c>
      <c r="L8" s="37">
        <v>0.10502310750539851</v>
      </c>
      <c r="M8" s="37">
        <v>0.11549581507832581</v>
      </c>
      <c r="N8" s="37">
        <v>0.1060206284480691</v>
      </c>
      <c r="O8" s="37">
        <v>0.1181613125072522</v>
      </c>
      <c r="P8" s="37">
        <v>0.1131118582255399</v>
      </c>
      <c r="Q8" s="37">
        <v>0.1209820476335762</v>
      </c>
      <c r="R8" s="37">
        <v>0.1148081921580917</v>
      </c>
      <c r="S8" s="37">
        <v>0.12155962080560161</v>
      </c>
      <c r="T8" s="37">
        <v>0.1180258276255708</v>
      </c>
      <c r="U8" s="37">
        <v>0.1235089725658679</v>
      </c>
      <c r="V8" s="60">
        <v>0.1163320594936936</v>
      </c>
      <c r="W8" s="60">
        <v>0.1294660992850179</v>
      </c>
      <c r="X8" s="60">
        <v>0.1217141270074662</v>
      </c>
      <c r="Y8" s="60">
        <v>0.133388671875</v>
      </c>
      <c r="Z8" s="60">
        <v>0.17101027134753949</v>
      </c>
      <c r="AA8" s="60">
        <v>0.18285861781532983</v>
      </c>
    </row>
    <row r="9" spans="1:27" x14ac:dyDescent="0.25">
      <c r="A9" s="9" t="s">
        <v>101</v>
      </c>
      <c r="B9" s="37">
        <v>5.3182475203110202E-2</v>
      </c>
      <c r="C9" s="37">
        <v>5.3805476388643678E-2</v>
      </c>
      <c r="D9" s="37">
        <v>5.1564253989945817E-2</v>
      </c>
      <c r="E9" s="37">
        <v>5.3370510455363583E-2</v>
      </c>
      <c r="F9" s="37">
        <v>5.2119197435593019E-2</v>
      </c>
      <c r="G9" s="37">
        <v>5.498269162839986E-2</v>
      </c>
      <c r="H9" s="37">
        <v>5.1882308729579767E-2</v>
      </c>
      <c r="I9" s="37">
        <v>5.4628971864749278E-2</v>
      </c>
      <c r="J9" s="37">
        <v>5.1280981390302932E-2</v>
      </c>
      <c r="K9" s="37">
        <v>5.4485381033083147E-2</v>
      </c>
      <c r="L9" s="37">
        <v>5.1320861334786382E-2</v>
      </c>
      <c r="M9" s="37">
        <v>5.540257485150047E-2</v>
      </c>
      <c r="N9" s="37">
        <v>4.5874310386183739E-2</v>
      </c>
      <c r="O9" s="37">
        <v>5.9048109605789337E-2</v>
      </c>
      <c r="P9" s="37">
        <v>4.9955363078617962E-2</v>
      </c>
      <c r="Q9" s="37">
        <v>6.1257826653958618E-2</v>
      </c>
      <c r="R9" s="37">
        <v>5.4749571404870308E-2</v>
      </c>
      <c r="S9" s="37">
        <v>6.3606716366213539E-2</v>
      </c>
      <c r="T9" s="37">
        <v>5.9967180365296809E-2</v>
      </c>
      <c r="U9" s="37">
        <v>6.7422386725702471E-2</v>
      </c>
      <c r="V9" s="60">
        <v>6.5486122324488222E-2</v>
      </c>
      <c r="W9" s="60">
        <v>7.0662881865453359E-2</v>
      </c>
      <c r="X9" s="60">
        <v>6.9842670195559481E-2</v>
      </c>
      <c r="Y9" s="60">
        <v>7.6513671874999994E-2</v>
      </c>
      <c r="Z9" s="60">
        <v>8.7352445193929179E-2</v>
      </c>
      <c r="AA9" s="60">
        <v>0.11032281286704808</v>
      </c>
    </row>
    <row r="10" spans="1:27" x14ac:dyDescent="0.25">
      <c r="A10" s="9" t="s">
        <v>102</v>
      </c>
      <c r="B10" s="37">
        <v>1.5575935802223001E-2</v>
      </c>
      <c r="C10" s="37">
        <v>1.6903887165432219E-2</v>
      </c>
      <c r="D10" s="37">
        <v>1.5715749914588319E-2</v>
      </c>
      <c r="E10" s="37">
        <v>1.7195822908857079E-2</v>
      </c>
      <c r="F10" s="37">
        <v>1.5837587557877241E-2</v>
      </c>
      <c r="G10" s="37">
        <v>1.6556693747792301E-2</v>
      </c>
      <c r="H10" s="37">
        <v>1.6048809602758809E-2</v>
      </c>
      <c r="I10" s="37">
        <v>1.6112461756606449E-2</v>
      </c>
      <c r="J10" s="37">
        <v>1.5897521488775761E-2</v>
      </c>
      <c r="K10" s="37">
        <v>1.5850862326786959E-2</v>
      </c>
      <c r="L10" s="37">
        <v>1.54991826602894E-2</v>
      </c>
      <c r="M10" s="37">
        <v>1.452759526749973E-2</v>
      </c>
      <c r="N10" s="37">
        <v>1.6790597265531299E-2</v>
      </c>
      <c r="O10" s="37">
        <v>1.5217680471162251E-2</v>
      </c>
      <c r="P10" s="37">
        <v>1.718996334074116E-2</v>
      </c>
      <c r="Q10" s="37">
        <v>1.5630357832323982E-2</v>
      </c>
      <c r="R10" s="37">
        <v>1.7143805187383631E-2</v>
      </c>
      <c r="S10" s="37">
        <v>1.5722499613665071E-2</v>
      </c>
      <c r="T10" s="37">
        <v>1.7622716894977169E-2</v>
      </c>
      <c r="U10" s="37">
        <v>1.656453885364428E-2</v>
      </c>
      <c r="V10" s="60">
        <v>1.935877424332131E-2</v>
      </c>
      <c r="W10" s="60">
        <v>1.8034510074748131E-2</v>
      </c>
      <c r="X10" s="60">
        <v>1.865738698557402E-2</v>
      </c>
      <c r="Y10" s="60">
        <v>1.8330078125E-2</v>
      </c>
      <c r="Z10" s="60">
        <v>1.3935305840870766E-2</v>
      </c>
      <c r="AA10" s="60">
        <v>1.6086178153298224E-2</v>
      </c>
    </row>
    <row r="11" spans="1:27" x14ac:dyDescent="0.25">
      <c r="A11" s="9" t="s">
        <v>140</v>
      </c>
      <c r="B11" s="37">
        <v>1.380650949509046E-2</v>
      </c>
      <c r="C11" s="37">
        <v>1.8117312752738611E-2</v>
      </c>
      <c r="D11" s="37">
        <v>1.4105129581726781E-2</v>
      </c>
      <c r="E11" s="37">
        <v>1.9122069563898881E-2</v>
      </c>
      <c r="F11" s="37">
        <v>1.519648581265582E-2</v>
      </c>
      <c r="G11" s="37">
        <v>2.1038502296008479E-2</v>
      </c>
      <c r="H11" s="37">
        <v>1.547405884563521E-2</v>
      </c>
      <c r="I11" s="37">
        <v>2.1733285408217271E-2</v>
      </c>
      <c r="J11" s="37">
        <v>1.656513393974798E-2</v>
      </c>
      <c r="K11" s="37">
        <v>2.287195408519304E-2</v>
      </c>
      <c r="L11" s="37">
        <v>1.7880567496115111E-2</v>
      </c>
      <c r="M11" s="37">
        <v>2.4456218068660801E-2</v>
      </c>
      <c r="N11" s="37">
        <v>1.703046294075318E-2</v>
      </c>
      <c r="O11" s="37">
        <v>2.5505251330874879E-2</v>
      </c>
      <c r="P11" s="37">
        <v>1.8196668376165782E-2</v>
      </c>
      <c r="Q11" s="37">
        <v>2.512629296728398E-2</v>
      </c>
      <c r="R11" s="37">
        <v>1.8452633325345181E-2</v>
      </c>
      <c r="S11" s="37">
        <v>2.4669483803240948E-2</v>
      </c>
      <c r="T11" s="37">
        <v>1.9887985159817351E-2</v>
      </c>
      <c r="U11" s="37">
        <v>2.5260213425235489E-2</v>
      </c>
      <c r="V11" s="60">
        <v>2.2462637027468289E-2</v>
      </c>
      <c r="W11" s="60">
        <v>2.623293792655184E-2</v>
      </c>
      <c r="X11" s="60">
        <v>2.3427927265598201E-2</v>
      </c>
      <c r="Y11" s="60">
        <v>2.6782226562500001E-2</v>
      </c>
      <c r="Z11" s="60">
        <v>2.6628851755327303E-2</v>
      </c>
      <c r="AA11" s="60">
        <v>2.9243075815557157E-2</v>
      </c>
    </row>
    <row r="12" spans="1:27" x14ac:dyDescent="0.25">
      <c r="V12" s="34"/>
      <c r="W12" s="34"/>
    </row>
    <row r="15" spans="1:27" x14ac:dyDescent="0.25">
      <c r="A15" s="86"/>
    </row>
  </sheetData>
  <mergeCells count="1">
    <mergeCell ref="A1:U1"/>
  </mergeCells>
  <pageMargins left="0.7" right="0.7" top="0.75" bottom="0.75" header="0.3" footer="0.3"/>
  <pageSetup paperSize="9" orientation="portrait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6C6032-3E71-498B-9D8E-0BAC2D99566C}">
  <sheetPr>
    <tabColor theme="7" tint="-0.499984740745262"/>
  </sheetPr>
  <dimension ref="A1:AA14"/>
  <sheetViews>
    <sheetView zoomScaleNormal="100" workbookViewId="0"/>
  </sheetViews>
  <sheetFormatPr defaultColWidth="9.140625" defaultRowHeight="15" x14ac:dyDescent="0.25"/>
  <cols>
    <col min="1" max="1" width="36.85546875" bestFit="1" customWidth="1"/>
    <col min="2" max="17" width="9" customWidth="1"/>
  </cols>
  <sheetData>
    <row r="1" spans="1:27" ht="26.45" customHeight="1" x14ac:dyDescent="0.25">
      <c r="A1" s="47" t="str">
        <f>'DataDownloads Index'!B9</f>
        <v>Racial, ethnic, or ethno-religious minority group – relative to total public sector by salary grade, 2012–2024</v>
      </c>
    </row>
    <row r="2" spans="1:27" s="7" customFormat="1" ht="51" x14ac:dyDescent="0.2">
      <c r="A2" s="5" t="s">
        <v>94</v>
      </c>
      <c r="B2" s="6" t="s">
        <v>141</v>
      </c>
      <c r="C2" s="6" t="s">
        <v>115</v>
      </c>
      <c r="D2" s="6" t="s">
        <v>142</v>
      </c>
      <c r="E2" s="6" t="s">
        <v>117</v>
      </c>
      <c r="F2" s="6" t="s">
        <v>143</v>
      </c>
      <c r="G2" s="6" t="s">
        <v>119</v>
      </c>
      <c r="H2" s="6" t="s">
        <v>144</v>
      </c>
      <c r="I2" s="6" t="s">
        <v>121</v>
      </c>
      <c r="J2" s="6" t="s">
        <v>145</v>
      </c>
      <c r="K2" s="6" t="s">
        <v>123</v>
      </c>
      <c r="L2" s="6" t="s">
        <v>146</v>
      </c>
      <c r="M2" s="6" t="s">
        <v>125</v>
      </c>
      <c r="N2" s="6" t="s">
        <v>147</v>
      </c>
      <c r="O2" s="6" t="s">
        <v>127</v>
      </c>
      <c r="P2" s="6" t="s">
        <v>148</v>
      </c>
      <c r="Q2" s="6" t="s">
        <v>129</v>
      </c>
      <c r="R2" s="6" t="s">
        <v>149</v>
      </c>
      <c r="S2" s="6" t="s">
        <v>131</v>
      </c>
      <c r="T2" s="6" t="s">
        <v>150</v>
      </c>
      <c r="U2" s="6" t="s">
        <v>133</v>
      </c>
      <c r="V2" s="6" t="s">
        <v>151</v>
      </c>
      <c r="W2" s="6" t="s">
        <v>135</v>
      </c>
      <c r="X2" s="6" t="s">
        <v>152</v>
      </c>
      <c r="Y2" s="6" t="s">
        <v>137</v>
      </c>
      <c r="Z2" s="6" t="s">
        <v>153</v>
      </c>
      <c r="AA2" s="6" t="s">
        <v>139</v>
      </c>
    </row>
    <row r="3" spans="1:27" x14ac:dyDescent="0.25">
      <c r="A3" s="9" t="s">
        <v>95</v>
      </c>
      <c r="B3" s="21">
        <v>0.18820551611777031</v>
      </c>
      <c r="C3" s="15">
        <v>0.2228023125145373</v>
      </c>
      <c r="D3" s="21">
        <v>0.17924748092492279</v>
      </c>
      <c r="E3" s="15">
        <v>0.21643037853835509</v>
      </c>
      <c r="F3" s="20">
        <v>0.17436140579624251</v>
      </c>
      <c r="G3" s="20">
        <v>0.212662663369834</v>
      </c>
      <c r="H3" s="20">
        <v>0.1691813712954281</v>
      </c>
      <c r="I3" s="20">
        <v>0.2127563828612993</v>
      </c>
      <c r="J3" s="20">
        <v>0.16867843646003719</v>
      </c>
      <c r="K3" s="20">
        <v>0.2069128558611163</v>
      </c>
      <c r="L3" s="20">
        <v>0.16933760683760679</v>
      </c>
      <c r="M3" s="20">
        <v>0.2099194535102625</v>
      </c>
      <c r="N3" s="20">
        <v>0.16132793144655919</v>
      </c>
      <c r="O3" s="20">
        <v>0.20497595793275011</v>
      </c>
      <c r="P3" s="20">
        <v>0.15288517101895929</v>
      </c>
      <c r="Q3" s="20">
        <v>0.20434215606597739</v>
      </c>
      <c r="R3" s="20">
        <v>0.15609096692111959</v>
      </c>
      <c r="S3" s="20">
        <v>0.2028285045907248</v>
      </c>
      <c r="T3" s="20">
        <v>0.155115262919994</v>
      </c>
      <c r="U3" s="20">
        <v>0.20008036286926351</v>
      </c>
      <c r="V3" s="20">
        <v>0.13995432725916951</v>
      </c>
      <c r="W3" s="20">
        <v>0.19150654046148849</v>
      </c>
      <c r="X3" s="20">
        <v>0.13319243368910491</v>
      </c>
      <c r="Y3" s="20">
        <v>0.19037353515625</v>
      </c>
      <c r="Z3" s="20">
        <v>2.2914112279150169E-2</v>
      </c>
      <c r="AA3" s="20">
        <v>1.6086178153298224E-2</v>
      </c>
    </row>
    <row r="4" spans="1:27" x14ac:dyDescent="0.25">
      <c r="A4" s="9" t="s">
        <v>96</v>
      </c>
      <c r="B4" s="21">
        <v>9.4204585127429297E-2</v>
      </c>
      <c r="C4" s="15">
        <v>8.8577265504804659E-2</v>
      </c>
      <c r="D4" s="21">
        <v>9.1240025627584598E-2</v>
      </c>
      <c r="E4" s="15">
        <v>9.0022547756034965E-2</v>
      </c>
      <c r="F4" s="20">
        <v>8.1461506548924312E-2</v>
      </c>
      <c r="G4" s="20">
        <v>8.8596255740021196E-2</v>
      </c>
      <c r="H4" s="20">
        <v>7.6719802233398693E-2</v>
      </c>
      <c r="I4" s="20">
        <v>8.6106716403125699E-2</v>
      </c>
      <c r="J4" s="20">
        <v>7.397484347678944E-2</v>
      </c>
      <c r="K4" s="20">
        <v>8.7770767762792481E-2</v>
      </c>
      <c r="L4" s="20">
        <v>8.1309041835357629E-2</v>
      </c>
      <c r="M4" s="20">
        <v>9.5119931459550527E-2</v>
      </c>
      <c r="N4" s="20">
        <v>8.3942988720160885E-2</v>
      </c>
      <c r="O4" s="20">
        <v>9.8814452975754169E-2</v>
      </c>
      <c r="P4" s="20">
        <v>8.2496353980352766E-2</v>
      </c>
      <c r="Q4" s="20">
        <v>0.1021791780629588</v>
      </c>
      <c r="R4" s="20">
        <v>8.1849024597116196E-2</v>
      </c>
      <c r="S4" s="20">
        <v>0.1045475618269113</v>
      </c>
      <c r="T4" s="20">
        <v>7.8524433730098944E-2</v>
      </c>
      <c r="U4" s="20">
        <v>9.9327991263113702E-2</v>
      </c>
      <c r="V4" s="20">
        <v>7.5080393344829188E-2</v>
      </c>
      <c r="W4" s="20">
        <v>0.10056721238219039</v>
      </c>
      <c r="X4" s="20">
        <v>7.9361724611645354E-2</v>
      </c>
      <c r="Y4" s="20">
        <v>9.5500488281250004E-2</v>
      </c>
      <c r="Z4" s="20">
        <v>0.12200759783722941</v>
      </c>
      <c r="AA4" s="20">
        <v>0.18492592732921609</v>
      </c>
    </row>
    <row r="5" spans="1:27" x14ac:dyDescent="0.25">
      <c r="A5" s="9" t="s">
        <v>97</v>
      </c>
      <c r="B5" s="21">
        <v>0.157831956243454</v>
      </c>
      <c r="C5" s="15">
        <v>0.153575401929711</v>
      </c>
      <c r="D5" s="21">
        <v>0.15970644766730729</v>
      </c>
      <c r="E5" s="15">
        <v>0.15191796323283721</v>
      </c>
      <c r="F5" s="20">
        <v>0.1620932851300895</v>
      </c>
      <c r="G5" s="20">
        <v>0.1526979865771812</v>
      </c>
      <c r="H5" s="20">
        <v>0.15952035916233351</v>
      </c>
      <c r="I5" s="20">
        <v>0.14933673714866311</v>
      </c>
      <c r="J5" s="20">
        <v>0.1577923176716115</v>
      </c>
      <c r="K5" s="20">
        <v>0.14939117307774469</v>
      </c>
      <c r="L5" s="20">
        <v>0.14718286099865049</v>
      </c>
      <c r="M5" s="20">
        <v>0.14034172801017791</v>
      </c>
      <c r="N5" s="20">
        <v>0.1391763094231834</v>
      </c>
      <c r="O5" s="20">
        <v>0.13786193995001969</v>
      </c>
      <c r="P5" s="20">
        <v>0.1318070498885556</v>
      </c>
      <c r="Q5" s="20">
        <v>0.13742240846291129</v>
      </c>
      <c r="R5" s="20">
        <v>0.1273854961832061</v>
      </c>
      <c r="S5" s="20">
        <v>0.13316831946968199</v>
      </c>
      <c r="T5" s="20">
        <v>0.1073024961076792</v>
      </c>
      <c r="U5" s="20">
        <v>0.1034517397788476</v>
      </c>
      <c r="V5" s="20">
        <v>0.12991098476021809</v>
      </c>
      <c r="W5" s="20">
        <v>0.1053354525511862</v>
      </c>
      <c r="X5" s="20">
        <v>0.1235548980238825</v>
      </c>
      <c r="Y5" s="20">
        <v>0.10236328124999999</v>
      </c>
      <c r="Z5" s="20">
        <v>8.2249603023054813E-2</v>
      </c>
      <c r="AA5" s="20">
        <v>7.8576705944758074E-2</v>
      </c>
    </row>
    <row r="6" spans="1:27" x14ac:dyDescent="0.25">
      <c r="A6" s="9" t="s">
        <v>98</v>
      </c>
      <c r="B6" s="21">
        <v>0.16117770278133359</v>
      </c>
      <c r="C6" s="15">
        <v>0.15845152322743181</v>
      </c>
      <c r="D6" s="21">
        <v>0.16928766963713671</v>
      </c>
      <c r="E6" s="15">
        <v>0.16289419963889901</v>
      </c>
      <c r="F6" s="20">
        <v>0.17489480234694479</v>
      </c>
      <c r="G6" s="20">
        <v>0.16272129989403039</v>
      </c>
      <c r="H6" s="20">
        <v>0.17412553632824709</v>
      </c>
      <c r="I6" s="20">
        <v>0.16940868142722501</v>
      </c>
      <c r="J6" s="20">
        <v>0.17392407919228381</v>
      </c>
      <c r="K6" s="20">
        <v>0.16921258384721649</v>
      </c>
      <c r="L6" s="20">
        <v>0.1790373369320738</v>
      </c>
      <c r="M6" s="20">
        <v>0.17023075093627049</v>
      </c>
      <c r="N6" s="20">
        <v>0.18380016905185231</v>
      </c>
      <c r="O6" s="20">
        <v>0.16930483190363929</v>
      </c>
      <c r="P6" s="20">
        <v>0.18538290085578271</v>
      </c>
      <c r="Q6" s="20">
        <v>0.16347480485677801</v>
      </c>
      <c r="R6" s="20">
        <v>0.1834446564885496</v>
      </c>
      <c r="S6" s="20">
        <v>0.16443746969269049</v>
      </c>
      <c r="T6" s="20">
        <v>0.1759077896640048</v>
      </c>
      <c r="U6" s="20">
        <v>0.16575099358900061</v>
      </c>
      <c r="V6" s="20">
        <v>0.16432865731462931</v>
      </c>
      <c r="W6" s="20">
        <v>0.1621633287292818</v>
      </c>
      <c r="X6" s="20">
        <v>0.1600549508612491</v>
      </c>
      <c r="Y6" s="20">
        <v>0.16289794921875</v>
      </c>
      <c r="Z6" s="20">
        <v>0.1212035938976101</v>
      </c>
      <c r="AA6" s="20">
        <v>0.11032281286704808</v>
      </c>
    </row>
    <row r="7" spans="1:27" x14ac:dyDescent="0.25">
      <c r="A7" s="9" t="s">
        <v>99</v>
      </c>
      <c r="B7" s="21">
        <v>0.18064121959734669</v>
      </c>
      <c r="C7" s="15">
        <v>0.172875314215575</v>
      </c>
      <c r="D7" s="21">
        <v>0.18338284116722001</v>
      </c>
      <c r="E7" s="15">
        <v>0.17347732448270731</v>
      </c>
      <c r="F7" s="20">
        <v>0.1850293368102886</v>
      </c>
      <c r="G7" s="20">
        <v>0.17554786294595551</v>
      </c>
      <c r="H7" s="20">
        <v>0.1929360952462138</v>
      </c>
      <c r="I7" s="20">
        <v>0.17499271217477191</v>
      </c>
      <c r="J7" s="20">
        <v>0.1937785549100344</v>
      </c>
      <c r="K7" s="20">
        <v>0.17588048478288729</v>
      </c>
      <c r="L7" s="20">
        <v>0.1930386864597391</v>
      </c>
      <c r="M7" s="20">
        <v>0.1734485989610047</v>
      </c>
      <c r="N7" s="20">
        <v>0.19647905797312659</v>
      </c>
      <c r="O7" s="20">
        <v>0.17000953758288781</v>
      </c>
      <c r="P7" s="20">
        <v>0.1957843757739193</v>
      </c>
      <c r="Q7" s="20">
        <v>0.1682484225191633</v>
      </c>
      <c r="R7" s="20">
        <v>0.19160835453774391</v>
      </c>
      <c r="S7" s="20">
        <v>0.16891895492403861</v>
      </c>
      <c r="T7" s="20">
        <v>0.21214404098237161</v>
      </c>
      <c r="U7" s="20">
        <v>0.19809189700158919</v>
      </c>
      <c r="V7" s="20">
        <v>0.20597007969427231</v>
      </c>
      <c r="W7" s="20">
        <v>0.19541152096197589</v>
      </c>
      <c r="X7" s="20">
        <v>0.20086653281200459</v>
      </c>
      <c r="Y7" s="20">
        <v>0.19200927734375001</v>
      </c>
      <c r="Z7" s="20">
        <v>0.13077124077907981</v>
      </c>
      <c r="AA7" s="20">
        <v>0.12781798204069261</v>
      </c>
    </row>
    <row r="8" spans="1:27" x14ac:dyDescent="0.25">
      <c r="A8" s="9" t="s">
        <v>100</v>
      </c>
      <c r="B8" s="21">
        <v>0.1134935412545095</v>
      </c>
      <c r="C8" s="15">
        <v>0.110472171078996</v>
      </c>
      <c r="D8" s="21">
        <v>0.1138971401945367</v>
      </c>
      <c r="E8" s="15">
        <v>0.11151451845237589</v>
      </c>
      <c r="F8" s="20">
        <v>0.12060688674213239</v>
      </c>
      <c r="G8" s="20">
        <v>0.1129014482515012</v>
      </c>
      <c r="H8" s="20">
        <v>0.1236609553036115</v>
      </c>
      <c r="I8" s="20">
        <v>0.1132202564748436</v>
      </c>
      <c r="J8" s="20">
        <v>0.12871566360200801</v>
      </c>
      <c r="K8" s="20">
        <v>0.1162652918808836</v>
      </c>
      <c r="L8" s="20">
        <v>0.12699617633828161</v>
      </c>
      <c r="M8" s="20">
        <v>0.11549581507832581</v>
      </c>
      <c r="N8" s="20">
        <v>0.1312192136174182</v>
      </c>
      <c r="O8" s="20">
        <v>0.1181613125072522</v>
      </c>
      <c r="P8" s="20">
        <v>0.1402548086183649</v>
      </c>
      <c r="Q8" s="20">
        <v>0.1209820476335762</v>
      </c>
      <c r="R8" s="20">
        <v>0.142069550466497</v>
      </c>
      <c r="S8" s="20">
        <v>0.12155962080560161</v>
      </c>
      <c r="T8" s="20">
        <v>0.14281050675505999</v>
      </c>
      <c r="U8" s="20">
        <v>0.1235089725658679</v>
      </c>
      <c r="V8" s="20">
        <v>0.1374376660297339</v>
      </c>
      <c r="W8" s="20">
        <v>0.1294660992850179</v>
      </c>
      <c r="X8" s="20">
        <v>0.1463172355489803</v>
      </c>
      <c r="Y8" s="20">
        <v>0.133388671875</v>
      </c>
      <c r="Z8" s="20">
        <v>0.14699202026089928</v>
      </c>
      <c r="AA8" s="20">
        <v>0.14740414124957374</v>
      </c>
    </row>
    <row r="9" spans="1:27" x14ac:dyDescent="0.25">
      <c r="A9" s="9" t="s">
        <v>101</v>
      </c>
      <c r="B9" s="21">
        <v>6.4063772838356806E-2</v>
      </c>
      <c r="C9" s="15">
        <v>5.3805476388643678E-2</v>
      </c>
      <c r="D9" s="21">
        <v>6.2292503931504463E-2</v>
      </c>
      <c r="E9" s="15">
        <v>5.3370510455363583E-2</v>
      </c>
      <c r="F9" s="20">
        <v>6.1222070763942392E-2</v>
      </c>
      <c r="G9" s="20">
        <v>5.498269162839986E-2</v>
      </c>
      <c r="H9" s="20">
        <v>6.1091694371039687E-2</v>
      </c>
      <c r="I9" s="20">
        <v>5.4628971864749278E-2</v>
      </c>
      <c r="J9" s="20">
        <v>6.080433188561115E-2</v>
      </c>
      <c r="K9" s="20">
        <v>5.4485381033083147E-2</v>
      </c>
      <c r="L9" s="20">
        <v>6.1234817813765177E-2</v>
      </c>
      <c r="M9" s="20">
        <v>5.540257485150047E-2</v>
      </c>
      <c r="N9" s="20">
        <v>5.7565070389693669E-2</v>
      </c>
      <c r="O9" s="20">
        <v>5.9048109605789337E-2</v>
      </c>
      <c r="P9" s="20">
        <v>6.2766572191189016E-2</v>
      </c>
      <c r="Q9" s="20">
        <v>6.1257826653958618E-2</v>
      </c>
      <c r="R9" s="20">
        <v>6.920589482612384E-2</v>
      </c>
      <c r="S9" s="20">
        <v>6.3606716366213539E-2</v>
      </c>
      <c r="T9" s="20">
        <v>7.8172869268243683E-2</v>
      </c>
      <c r="U9" s="20">
        <v>6.7422386725702471E-2</v>
      </c>
      <c r="V9" s="20">
        <v>8.9644405089248258E-2</v>
      </c>
      <c r="W9" s="20">
        <v>7.0662881865453359E-2</v>
      </c>
      <c r="X9" s="20">
        <v>9.8214097009405046E-2</v>
      </c>
      <c r="Y9" s="20">
        <v>7.6513671874999994E-2</v>
      </c>
      <c r="Z9" s="20">
        <v>0.14128359228960222</v>
      </c>
      <c r="AA9" s="20">
        <v>0.1227645587845262</v>
      </c>
    </row>
    <row r="10" spans="1:27" x14ac:dyDescent="0.25">
      <c r="A10" s="9" t="s">
        <v>102</v>
      </c>
      <c r="B10" s="21">
        <v>2.0336320260677301E-2</v>
      </c>
      <c r="C10" s="15">
        <v>1.6903887165432219E-2</v>
      </c>
      <c r="D10" s="21">
        <v>1.9628400023297809E-2</v>
      </c>
      <c r="E10" s="15">
        <v>1.7195822908857079E-2</v>
      </c>
      <c r="F10" s="20">
        <v>1.8550346707757959E-2</v>
      </c>
      <c r="G10" s="20">
        <v>1.6556693747792301E-2</v>
      </c>
      <c r="H10" s="20">
        <v>1.886738840110249E-2</v>
      </c>
      <c r="I10" s="20">
        <v>1.6112461756606449E-2</v>
      </c>
      <c r="J10" s="20">
        <v>1.875458288679565E-2</v>
      </c>
      <c r="K10" s="20">
        <v>1.5850862326786959E-2</v>
      </c>
      <c r="L10" s="20">
        <v>1.8556005398110659E-2</v>
      </c>
      <c r="M10" s="20">
        <v>1.452759526749973E-2</v>
      </c>
      <c r="N10" s="20">
        <v>2.1218922148707339E-2</v>
      </c>
      <c r="O10" s="20">
        <v>1.5217680471162251E-2</v>
      </c>
      <c r="P10" s="20">
        <v>2.190363501279546E-2</v>
      </c>
      <c r="Q10" s="20">
        <v>1.5630357832323982E-2</v>
      </c>
      <c r="R10" s="20">
        <v>2.1999575911789651E-2</v>
      </c>
      <c r="S10" s="20">
        <v>1.5722499613665071E-2</v>
      </c>
      <c r="T10" s="20">
        <v>2.2876801767867012E-2</v>
      </c>
      <c r="U10" s="20">
        <v>1.656453885364428E-2</v>
      </c>
      <c r="V10" s="20">
        <v>2.710071305401501E-2</v>
      </c>
      <c r="W10" s="20">
        <v>1.8034510074748131E-2</v>
      </c>
      <c r="X10" s="20">
        <v>2.711613653175526E-2</v>
      </c>
      <c r="Y10" s="20">
        <v>1.8330078125E-2</v>
      </c>
      <c r="Z10" s="20">
        <v>0.19748346766899158</v>
      </c>
      <c r="AA10" s="20">
        <v>0.18285861781532983</v>
      </c>
    </row>
    <row r="11" spans="1:27" x14ac:dyDescent="0.25">
      <c r="A11" s="9" t="s">
        <v>140</v>
      </c>
      <c r="B11" s="21">
        <v>1.8707087163970671E-2</v>
      </c>
      <c r="C11" s="15">
        <v>1.8117312752738611E-2</v>
      </c>
      <c r="D11" s="21">
        <v>1.9191566194886132E-2</v>
      </c>
      <c r="E11" s="15">
        <v>1.9122069563898881E-2</v>
      </c>
      <c r="F11" s="20">
        <v>2.0891364902506961E-2</v>
      </c>
      <c r="G11" s="20">
        <v>2.1038502296008479E-2</v>
      </c>
      <c r="H11" s="20">
        <v>2.236240161395732E-2</v>
      </c>
      <c r="I11" s="20">
        <v>2.1733285408217271E-2</v>
      </c>
      <c r="J11" s="20">
        <v>2.312595183033448E-2</v>
      </c>
      <c r="K11" s="20">
        <v>2.287195408519304E-2</v>
      </c>
      <c r="L11" s="20">
        <v>2.305443094916779E-2</v>
      </c>
      <c r="M11" s="20">
        <v>2.4456218068660801E-2</v>
      </c>
      <c r="N11" s="20">
        <v>2.4803987291964209E-2</v>
      </c>
      <c r="O11" s="20">
        <v>2.5505251330874879E-2</v>
      </c>
      <c r="P11" s="20">
        <v>2.6031204424754411E-2</v>
      </c>
      <c r="Q11" s="20">
        <v>2.512629296728398E-2</v>
      </c>
      <c r="R11" s="20">
        <v>2.5948897370653101E-2</v>
      </c>
      <c r="S11" s="20">
        <v>2.4669483803240948E-2</v>
      </c>
      <c r="T11" s="20">
        <v>2.6718899100999449E-2</v>
      </c>
      <c r="U11" s="20">
        <v>2.5260213425235489E-2</v>
      </c>
      <c r="V11" s="20">
        <v>3.0130027496854169E-2</v>
      </c>
      <c r="W11" s="20">
        <v>2.623293792655184E-2</v>
      </c>
      <c r="X11" s="20">
        <v>3.0687942512945151E-2</v>
      </c>
      <c r="Y11" s="20">
        <v>2.6782226562500001E-2</v>
      </c>
      <c r="Z11" s="20">
        <v>3.5094771964382626E-2</v>
      </c>
      <c r="AA11" s="20">
        <v>2.9243075815557157E-2</v>
      </c>
    </row>
    <row r="12" spans="1:27" x14ac:dyDescent="0.25">
      <c r="Z12" s="20"/>
      <c r="AA12" s="20"/>
    </row>
    <row r="14" spans="1:27" x14ac:dyDescent="0.25">
      <c r="A14" s="47"/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4EEAA-A0FC-40DE-9175-275D9BBF0455}">
  <sheetPr>
    <tabColor theme="7" tint="-0.499984740745262"/>
  </sheetPr>
  <dimension ref="A1:AA23"/>
  <sheetViews>
    <sheetView workbookViewId="0"/>
  </sheetViews>
  <sheetFormatPr defaultColWidth="8.7109375" defaultRowHeight="15" x14ac:dyDescent="0.25"/>
  <cols>
    <col min="1" max="1" width="16.7109375" customWidth="1"/>
    <col min="2" max="6" width="9" customWidth="1"/>
    <col min="7" max="7" width="12.28515625" customWidth="1"/>
    <col min="8" max="19" width="9" customWidth="1"/>
  </cols>
  <sheetData>
    <row r="1" spans="1:27" x14ac:dyDescent="0.25">
      <c r="A1" s="127" t="str">
        <f>'DataDownloads Index'!B10</f>
        <v>Age profile of NSW public sector and NSW employed persons, 2012 – 2024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</row>
    <row r="2" spans="1:27" s="1" customFormat="1" ht="60" customHeight="1" x14ac:dyDescent="0.25">
      <c r="A2" s="17" t="s">
        <v>107</v>
      </c>
      <c r="B2" s="106" t="s">
        <v>154</v>
      </c>
      <c r="C2" s="106" t="s">
        <v>155</v>
      </c>
      <c r="D2" s="106" t="s">
        <v>156</v>
      </c>
      <c r="E2" s="106" t="s">
        <v>157</v>
      </c>
      <c r="F2" s="106" t="s">
        <v>158</v>
      </c>
      <c r="G2" s="106" t="s">
        <v>159</v>
      </c>
      <c r="H2" s="106" t="s">
        <v>160</v>
      </c>
      <c r="I2" s="106" t="s">
        <v>161</v>
      </c>
      <c r="J2" s="106" t="s">
        <v>162</v>
      </c>
      <c r="K2" s="106" t="s">
        <v>163</v>
      </c>
      <c r="L2" s="106" t="s">
        <v>164</v>
      </c>
      <c r="M2" s="106" t="s">
        <v>165</v>
      </c>
      <c r="N2" s="106" t="s">
        <v>166</v>
      </c>
      <c r="O2" s="106" t="s">
        <v>167</v>
      </c>
      <c r="P2" s="106" t="s">
        <v>168</v>
      </c>
      <c r="Q2" s="106" t="s">
        <v>169</v>
      </c>
      <c r="R2" s="106" t="s">
        <v>170</v>
      </c>
      <c r="S2" s="106" t="s">
        <v>171</v>
      </c>
      <c r="T2" s="106" t="s">
        <v>172</v>
      </c>
      <c r="U2" s="106" t="s">
        <v>173</v>
      </c>
      <c r="V2" s="106" t="s">
        <v>174</v>
      </c>
      <c r="W2" s="106" t="s">
        <v>175</v>
      </c>
      <c r="X2" s="106" t="s">
        <v>176</v>
      </c>
      <c r="Y2" s="106" t="s">
        <v>177</v>
      </c>
      <c r="Z2" s="106" t="s">
        <v>178</v>
      </c>
      <c r="AA2" s="106" t="s">
        <v>179</v>
      </c>
    </row>
    <row r="3" spans="1:27" x14ac:dyDescent="0.25">
      <c r="A3" s="9" t="s">
        <v>108</v>
      </c>
      <c r="B3" s="60">
        <v>4.0757315361485601E-2</v>
      </c>
      <c r="C3" s="60">
        <v>0.15394046388754121</v>
      </c>
      <c r="D3" s="60">
        <v>3.9843583083133738E-2</v>
      </c>
      <c r="E3" s="60">
        <v>0.15394158464379901</v>
      </c>
      <c r="F3" s="60">
        <v>3.6671954395459908E-2</v>
      </c>
      <c r="G3" s="60">
        <v>0.14970601189268409</v>
      </c>
      <c r="H3" s="60">
        <v>3.5452537381060266E-2</v>
      </c>
      <c r="I3" s="60">
        <v>0.15306326076249482</v>
      </c>
      <c r="J3" s="60">
        <v>3.5063321440377535E-2</v>
      </c>
      <c r="K3" s="60">
        <v>0.14989132508908634</v>
      </c>
      <c r="L3" s="60">
        <v>3.6197901737086507E-2</v>
      </c>
      <c r="M3" s="60">
        <v>0.14833707140409808</v>
      </c>
      <c r="N3" s="60">
        <v>3.852872313620239E-2</v>
      </c>
      <c r="O3" s="60">
        <v>0.15485470636317364</v>
      </c>
      <c r="P3" s="60">
        <v>4.0695774305508664E-2</v>
      </c>
      <c r="Q3" s="60">
        <v>0.14925063156963209</v>
      </c>
      <c r="R3" s="60">
        <v>4.2190439142922607E-2</v>
      </c>
      <c r="S3" s="60">
        <v>0.13688716640643209</v>
      </c>
      <c r="T3" s="60">
        <v>4.4000000000000004E-2</v>
      </c>
      <c r="U3" s="60">
        <v>0.14400000000000002</v>
      </c>
      <c r="V3" s="60">
        <v>4.8248922482214927E-2</v>
      </c>
      <c r="W3" s="60">
        <v>0.1543634037733973</v>
      </c>
      <c r="X3" s="60">
        <v>5.1106655563071923E-2</v>
      </c>
      <c r="Y3" s="60">
        <v>0.158479241221409</v>
      </c>
      <c r="Z3" s="60">
        <v>5.2000000000000005E-2</v>
      </c>
      <c r="AA3" s="60">
        <v>0.156</v>
      </c>
    </row>
    <row r="4" spans="1:27" x14ac:dyDescent="0.25">
      <c r="A4" s="9" t="s">
        <v>109</v>
      </c>
      <c r="B4" s="60">
        <v>0.20222829159622974</v>
      </c>
      <c r="C4" s="60">
        <v>0.22892901115475808</v>
      </c>
      <c r="D4" s="60">
        <v>0.20518334851398307</v>
      </c>
      <c r="E4" s="60">
        <v>0.22703289863213513</v>
      </c>
      <c r="F4" s="60">
        <v>0.20853445082553607</v>
      </c>
      <c r="G4" s="60">
        <v>0.23425964348801886</v>
      </c>
      <c r="H4" s="60">
        <v>0.20993713185319438</v>
      </c>
      <c r="I4" s="60">
        <v>0.2391328325891065</v>
      </c>
      <c r="J4" s="60">
        <v>0.21551232801760006</v>
      </c>
      <c r="K4" s="60">
        <v>0.23992878721444708</v>
      </c>
      <c r="L4" s="60">
        <v>0.21877257352519636</v>
      </c>
      <c r="M4" s="60">
        <v>0.23864461862851585</v>
      </c>
      <c r="N4" s="60">
        <v>0.22398695419529638</v>
      </c>
      <c r="O4" s="60">
        <v>0.24513376766046435</v>
      </c>
      <c r="P4" s="60">
        <v>0.22864396937080503</v>
      </c>
      <c r="Q4" s="60">
        <v>0.24300936698800049</v>
      </c>
      <c r="R4" s="60">
        <v>0.22883550657835139</v>
      </c>
      <c r="S4" s="60">
        <v>0.24159657886459199</v>
      </c>
      <c r="T4" s="60">
        <v>0.22899999999999998</v>
      </c>
      <c r="U4" s="60">
        <v>0.23600000000000002</v>
      </c>
      <c r="V4" s="60">
        <v>0.23243652359871891</v>
      </c>
      <c r="W4" s="60">
        <v>0.22667694239354641</v>
      </c>
      <c r="X4" s="60">
        <v>0.23399849075772269</v>
      </c>
      <c r="Y4" s="60">
        <v>0.23193395751738061</v>
      </c>
      <c r="Z4" s="60">
        <v>0.23199999999999998</v>
      </c>
      <c r="AA4" s="60">
        <v>0.23600000000000002</v>
      </c>
    </row>
    <row r="5" spans="1:27" x14ac:dyDescent="0.25">
      <c r="A5" s="9" t="s">
        <v>110</v>
      </c>
      <c r="B5" s="60">
        <v>0.24823989716442721</v>
      </c>
      <c r="C5" s="60">
        <v>0.22583997299886927</v>
      </c>
      <c r="D5" s="60">
        <v>0.24695824759077467</v>
      </c>
      <c r="E5" s="60">
        <v>0.22347691423783153</v>
      </c>
      <c r="F5" s="60">
        <v>0.24641664475228264</v>
      </c>
      <c r="G5" s="60">
        <v>0.22169009896688449</v>
      </c>
      <c r="H5" s="60">
        <v>0.24723323516085183</v>
      </c>
      <c r="I5" s="60">
        <v>0.21666848019715226</v>
      </c>
      <c r="J5" s="60">
        <v>0.24572252556225563</v>
      </c>
      <c r="K5" s="60">
        <v>0.21776622795440573</v>
      </c>
      <c r="L5" s="60">
        <v>0.24218024422404402</v>
      </c>
      <c r="M5" s="60">
        <v>0.22333480098359926</v>
      </c>
      <c r="N5" s="60">
        <v>0.24243453740901486</v>
      </c>
      <c r="O5" s="60">
        <v>0.21525359667752453</v>
      </c>
      <c r="P5" s="60">
        <v>0.24246492092859939</v>
      </c>
      <c r="Q5" s="60">
        <v>0.21353201542527819</v>
      </c>
      <c r="R5" s="60">
        <v>0.24402779480019821</v>
      </c>
      <c r="S5" s="60">
        <v>0.22428383528835991</v>
      </c>
      <c r="T5" s="60">
        <v>0.247</v>
      </c>
      <c r="U5" s="60">
        <v>0.22500000000000001</v>
      </c>
      <c r="V5" s="60">
        <v>0.25235123651039171</v>
      </c>
      <c r="W5" s="60">
        <v>0.22291214126966469</v>
      </c>
      <c r="X5" s="60">
        <v>0.25648571226222722</v>
      </c>
      <c r="Y5" s="60">
        <v>0.22395377960996229</v>
      </c>
      <c r="Z5" s="60">
        <v>0.25900000000000001</v>
      </c>
      <c r="AA5" s="60">
        <v>0.22500000000000001</v>
      </c>
    </row>
    <row r="6" spans="1:27" x14ac:dyDescent="0.25">
      <c r="A6" s="9" t="s">
        <v>111</v>
      </c>
      <c r="B6" s="60">
        <v>0.28189773261063406</v>
      </c>
      <c r="C6" s="60">
        <v>0.21363739049705319</v>
      </c>
      <c r="D6" s="60">
        <v>0.2738870334761439</v>
      </c>
      <c r="E6" s="60">
        <v>0.21334609947557701</v>
      </c>
      <c r="F6" s="60">
        <v>0.2689474592038999</v>
      </c>
      <c r="G6" s="60">
        <v>0.21471311304642307</v>
      </c>
      <c r="H6" s="60">
        <v>0.26563774354327141</v>
      </c>
      <c r="I6" s="60">
        <v>0.21144052184786163</v>
      </c>
      <c r="J6" s="60">
        <v>0.26146169366329636</v>
      </c>
      <c r="K6" s="60">
        <v>0.20494441889607534</v>
      </c>
      <c r="L6" s="60">
        <v>0.25907814022817177</v>
      </c>
      <c r="M6" s="60">
        <v>0.20569718902536063</v>
      </c>
      <c r="N6" s="60">
        <v>0.25558792470351088</v>
      </c>
      <c r="O6" s="60">
        <v>0.19718730019846104</v>
      </c>
      <c r="P6" s="60">
        <v>0.25026267100625277</v>
      </c>
      <c r="Q6" s="60">
        <v>0.19891173229052</v>
      </c>
      <c r="R6" s="60">
        <v>0.24884232738821599</v>
      </c>
      <c r="S6" s="60">
        <v>0.2036991668561681</v>
      </c>
      <c r="T6" s="60">
        <v>0.24600000000000002</v>
      </c>
      <c r="U6" s="60">
        <v>0.19899999999999998</v>
      </c>
      <c r="V6" s="60">
        <v>0.24209799125794651</v>
      </c>
      <c r="W6" s="60">
        <v>0.1989393873106976</v>
      </c>
      <c r="X6" s="60">
        <v>0.2383308464211665</v>
      </c>
      <c r="Y6" s="60">
        <v>0.19389528434797829</v>
      </c>
      <c r="Z6" s="60">
        <v>0.23399999999999999</v>
      </c>
      <c r="AA6" s="60">
        <v>0.187</v>
      </c>
    </row>
    <row r="7" spans="1:27" x14ac:dyDescent="0.25">
      <c r="A7" s="9" t="s">
        <v>112</v>
      </c>
      <c r="B7" s="60">
        <v>0.20149977919604858</v>
      </c>
      <c r="C7" s="60">
        <v>0.14279964857511193</v>
      </c>
      <c r="D7" s="60">
        <v>0.2059789270091871</v>
      </c>
      <c r="E7" s="60">
        <v>0.14422185030488552</v>
      </c>
      <c r="F7" s="60">
        <v>0.20924702176451793</v>
      </c>
      <c r="G7" s="60">
        <v>0.14239442353515491</v>
      </c>
      <c r="H7" s="60">
        <v>0.2100362483008609</v>
      </c>
      <c r="I7" s="60">
        <v>0.14426376850509123</v>
      </c>
      <c r="J7" s="60">
        <v>0.20872992351271558</v>
      </c>
      <c r="K7" s="60">
        <v>0.14572238626314635</v>
      </c>
      <c r="L7" s="60">
        <v>0.20800894341569684</v>
      </c>
      <c r="M7" s="60">
        <v>0.14534700956833757</v>
      </c>
      <c r="N7" s="60">
        <v>0.2017456690929372</v>
      </c>
      <c r="O7" s="60">
        <v>0.14330827055525205</v>
      </c>
      <c r="P7" s="60">
        <v>0.19783650924412874</v>
      </c>
      <c r="Q7" s="60">
        <v>0.14762922935241959</v>
      </c>
      <c r="R7" s="60">
        <v>0.19398809555528321</v>
      </c>
      <c r="S7" s="60">
        <v>0.1469423841879556</v>
      </c>
      <c r="T7" s="60">
        <v>0.18899999999999997</v>
      </c>
      <c r="U7" s="60">
        <v>0.14499999999999999</v>
      </c>
      <c r="V7" s="60">
        <v>0.1808553599049092</v>
      </c>
      <c r="W7" s="60">
        <v>0.14860852182432099</v>
      </c>
      <c r="X7" s="60">
        <v>0.17475951030216599</v>
      </c>
      <c r="Y7" s="60">
        <v>0.14216627957762101</v>
      </c>
      <c r="Z7" s="60">
        <v>0.17399999999999999</v>
      </c>
      <c r="AA7" s="60">
        <v>0.14199999999999999</v>
      </c>
    </row>
    <row r="8" spans="1:27" x14ac:dyDescent="0.25">
      <c r="A8" s="9" t="s">
        <v>113</v>
      </c>
      <c r="B8" s="60">
        <v>2.5376984071174818E-2</v>
      </c>
      <c r="C8" s="60">
        <v>3.4853512886666368E-2</v>
      </c>
      <c r="D8" s="60">
        <v>2.814886032677754E-2</v>
      </c>
      <c r="E8" s="60">
        <v>3.7980652705771792E-2</v>
      </c>
      <c r="F8" s="60">
        <v>3.0182469058303574E-2</v>
      </c>
      <c r="G8" s="60">
        <v>3.7236709070834595E-2</v>
      </c>
      <c r="H8" s="60">
        <v>3.1703103760761214E-2</v>
      </c>
      <c r="I8" s="60">
        <v>3.5431136098293556E-2</v>
      </c>
      <c r="J8" s="60">
        <v>3.3510207803754834E-2</v>
      </c>
      <c r="K8" s="60">
        <v>4.1746854582839187E-2</v>
      </c>
      <c r="L8" s="60">
        <v>3.5762196869804509E-2</v>
      </c>
      <c r="M8" s="60">
        <v>3.8639310390088645E-2</v>
      </c>
      <c r="N8" s="60">
        <v>3.7716191463038305E-2</v>
      </c>
      <c r="O8" s="60">
        <v>4.4262358545124343E-2</v>
      </c>
      <c r="P8" s="60">
        <v>4.0096155144705388E-2</v>
      </c>
      <c r="Q8" s="60">
        <v>4.76670243741497E-2</v>
      </c>
      <c r="R8" s="60">
        <v>4.1716179707024903E-2</v>
      </c>
      <c r="S8" s="60">
        <v>4.6590868396492277E-2</v>
      </c>
      <c r="T8" s="60">
        <v>4.4000000000000004E-2</v>
      </c>
      <c r="U8" s="60">
        <v>5.2000000000000005E-2</v>
      </c>
      <c r="V8" s="60">
        <v>4.4009966245818821E-2</v>
      </c>
      <c r="W8" s="60">
        <v>4.8499603428372902E-2</v>
      </c>
      <c r="X8" s="60">
        <v>4.5318784693645787E-2</v>
      </c>
      <c r="Y8" s="60">
        <v>4.9571457725648783E-2</v>
      </c>
      <c r="Z8" s="60">
        <v>4.9000000000000002E-2</v>
      </c>
      <c r="AA8" s="60">
        <v>5.5E-2</v>
      </c>
    </row>
    <row r="9" spans="1:27" x14ac:dyDescent="0.25"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</row>
    <row r="10" spans="1:27" x14ac:dyDescent="0.25"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</row>
    <row r="11" spans="1:27" x14ac:dyDescent="0.25"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</row>
    <row r="12" spans="1:27" x14ac:dyDescent="0.25">
      <c r="A12" s="47"/>
      <c r="B12" s="107"/>
      <c r="C12" s="107"/>
      <c r="D12" s="108"/>
      <c r="E12" s="108"/>
    </row>
    <row r="13" spans="1:27" x14ac:dyDescent="0.25">
      <c r="B13" s="107"/>
      <c r="C13" s="107"/>
      <c r="D13" s="108"/>
      <c r="E13" s="108"/>
    </row>
    <row r="14" spans="1:27" x14ac:dyDescent="0.25">
      <c r="B14" s="107"/>
      <c r="C14" s="107"/>
      <c r="D14" s="108"/>
      <c r="E14" s="108"/>
    </row>
    <row r="15" spans="1:27" x14ac:dyDescent="0.25">
      <c r="B15" s="107"/>
      <c r="C15" s="107"/>
      <c r="D15" s="108"/>
      <c r="E15" s="108"/>
    </row>
    <row r="16" spans="1:27" x14ac:dyDescent="0.25">
      <c r="B16" s="107"/>
      <c r="C16" s="107"/>
      <c r="D16" s="108"/>
      <c r="E16" s="108"/>
    </row>
    <row r="17" spans="1:5" x14ac:dyDescent="0.25">
      <c r="A17" s="47"/>
      <c r="B17" s="107"/>
      <c r="C17" s="107"/>
      <c r="D17" s="108"/>
      <c r="E17" s="108"/>
    </row>
    <row r="18" spans="1:5" x14ac:dyDescent="0.25">
      <c r="B18" s="107"/>
      <c r="C18" s="107"/>
    </row>
    <row r="19" spans="1:5" x14ac:dyDescent="0.25">
      <c r="B19" s="107"/>
      <c r="C19" s="107"/>
    </row>
    <row r="20" spans="1:5" x14ac:dyDescent="0.25">
      <c r="B20" s="107"/>
      <c r="C20" s="107"/>
    </row>
    <row r="21" spans="1:5" x14ac:dyDescent="0.25">
      <c r="B21" s="107"/>
      <c r="C21" s="107"/>
    </row>
    <row r="22" spans="1:5" x14ac:dyDescent="0.25">
      <c r="B22" s="107"/>
      <c r="C22" s="107"/>
    </row>
    <row r="23" spans="1:5" x14ac:dyDescent="0.25">
      <c r="B23" s="107"/>
      <c r="C23" s="107"/>
    </row>
  </sheetData>
  <mergeCells count="1">
    <mergeCell ref="A1:U1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EEE50-883B-41A5-99B7-13EC99964B62}">
  <sheetPr>
    <tabColor theme="7" tint="-0.499984740745262"/>
  </sheetPr>
  <dimension ref="A1:AN69"/>
  <sheetViews>
    <sheetView zoomScaleNormal="100" workbookViewId="0"/>
  </sheetViews>
  <sheetFormatPr defaultColWidth="8.7109375" defaultRowHeight="15" x14ac:dyDescent="0.25"/>
  <cols>
    <col min="1" max="1" width="15.42578125" bestFit="1" customWidth="1"/>
    <col min="2" max="37" width="9.7109375" customWidth="1"/>
    <col min="38" max="40" width="11.140625" bestFit="1" customWidth="1"/>
    <col min="41" max="41" width="12.7109375" bestFit="1" customWidth="1"/>
    <col min="42" max="42" width="9.42578125" bestFit="1" customWidth="1"/>
  </cols>
  <sheetData>
    <row r="1" spans="1:40" x14ac:dyDescent="0.25">
      <c r="A1" s="47" t="str">
        <f>'DataDownloads Index'!B11</f>
        <v>Age profile by gender, non-casual census headcount, 2012–2024</v>
      </c>
    </row>
    <row r="2" spans="1:40" s="1" customFormat="1" ht="25.5" x14ac:dyDescent="0.25">
      <c r="A2" s="17" t="s">
        <v>107</v>
      </c>
      <c r="B2" s="19" t="s">
        <v>180</v>
      </c>
      <c r="C2" s="19" t="s">
        <v>181</v>
      </c>
      <c r="D2" s="19" t="s">
        <v>182</v>
      </c>
      <c r="E2" s="19" t="s">
        <v>183</v>
      </c>
      <c r="F2" s="19" t="s">
        <v>184</v>
      </c>
      <c r="G2" s="19" t="s">
        <v>185</v>
      </c>
      <c r="H2" s="19" t="s">
        <v>186</v>
      </c>
      <c r="I2" s="19" t="s">
        <v>187</v>
      </c>
      <c r="J2" s="19" t="s">
        <v>188</v>
      </c>
      <c r="K2" s="19" t="s">
        <v>189</v>
      </c>
      <c r="L2" s="19" t="s">
        <v>190</v>
      </c>
      <c r="M2" s="19" t="s">
        <v>191</v>
      </c>
      <c r="N2" s="19" t="s">
        <v>192</v>
      </c>
      <c r="O2" s="19" t="s">
        <v>193</v>
      </c>
      <c r="P2" s="19" t="s">
        <v>194</v>
      </c>
      <c r="Q2" s="19" t="s">
        <v>195</v>
      </c>
      <c r="R2" s="19" t="s">
        <v>196</v>
      </c>
      <c r="S2" s="19" t="s">
        <v>197</v>
      </c>
      <c r="T2" s="19" t="s">
        <v>198</v>
      </c>
      <c r="U2" s="19" t="s">
        <v>199</v>
      </c>
      <c r="V2" s="19" t="s">
        <v>200</v>
      </c>
      <c r="W2" s="19" t="s">
        <v>201</v>
      </c>
      <c r="X2" s="19" t="s">
        <v>202</v>
      </c>
      <c r="Y2" s="19" t="s">
        <v>203</v>
      </c>
      <c r="Z2" s="19" t="s">
        <v>204</v>
      </c>
      <c r="AA2" s="19" t="s">
        <v>205</v>
      </c>
      <c r="AB2" s="19" t="s">
        <v>206</v>
      </c>
      <c r="AC2" s="19" t="s">
        <v>207</v>
      </c>
      <c r="AD2" s="19" t="s">
        <v>208</v>
      </c>
      <c r="AE2" s="19" t="s">
        <v>209</v>
      </c>
      <c r="AF2" s="19" t="s">
        <v>210</v>
      </c>
      <c r="AG2" s="19" t="s">
        <v>211</v>
      </c>
      <c r="AH2" s="19" t="s">
        <v>212</v>
      </c>
      <c r="AI2" s="19" t="s">
        <v>213</v>
      </c>
      <c r="AJ2" s="19" t="s">
        <v>214</v>
      </c>
      <c r="AK2" s="19" t="s">
        <v>215</v>
      </c>
      <c r="AL2" s="19" t="s">
        <v>216</v>
      </c>
      <c r="AM2" s="19" t="s">
        <v>217</v>
      </c>
      <c r="AN2" s="19" t="s">
        <v>218</v>
      </c>
    </row>
    <row r="3" spans="1:40" x14ac:dyDescent="0.25">
      <c r="A3">
        <v>15</v>
      </c>
      <c r="B3" s="91" t="s">
        <v>219</v>
      </c>
      <c r="C3" s="91" t="s">
        <v>219</v>
      </c>
      <c r="D3" s="91" t="s">
        <v>219</v>
      </c>
      <c r="E3" s="48">
        <v>0</v>
      </c>
      <c r="F3" s="48">
        <v>3</v>
      </c>
      <c r="G3" s="48">
        <v>3</v>
      </c>
      <c r="H3" s="48">
        <v>1</v>
      </c>
      <c r="I3" s="48">
        <v>3</v>
      </c>
      <c r="J3" s="48">
        <v>4</v>
      </c>
      <c r="K3" s="48">
        <v>0</v>
      </c>
      <c r="L3" s="48">
        <v>5</v>
      </c>
      <c r="M3" s="48">
        <v>5</v>
      </c>
      <c r="N3" s="48">
        <v>1</v>
      </c>
      <c r="O3" s="48">
        <v>4</v>
      </c>
      <c r="P3" s="48">
        <v>5</v>
      </c>
      <c r="Q3" s="48">
        <v>1</v>
      </c>
      <c r="R3" s="48">
        <v>2</v>
      </c>
      <c r="S3" s="48">
        <v>3</v>
      </c>
      <c r="T3" s="48">
        <v>0</v>
      </c>
      <c r="U3" s="48">
        <v>3</v>
      </c>
      <c r="V3" s="48">
        <v>3</v>
      </c>
      <c r="W3" s="48">
        <v>0</v>
      </c>
      <c r="X3" s="48">
        <v>4</v>
      </c>
      <c r="Y3" s="48">
        <v>4</v>
      </c>
      <c r="Z3" s="48">
        <v>0</v>
      </c>
      <c r="AA3" s="48">
        <v>1</v>
      </c>
      <c r="AB3" s="48">
        <v>1</v>
      </c>
      <c r="AC3" s="48">
        <v>0</v>
      </c>
      <c r="AD3" s="48">
        <v>5</v>
      </c>
      <c r="AE3" s="48">
        <v>5</v>
      </c>
      <c r="AF3" s="48">
        <v>1</v>
      </c>
      <c r="AG3" s="48">
        <v>8</v>
      </c>
      <c r="AH3" s="48">
        <v>9</v>
      </c>
      <c r="AI3" s="48">
        <v>2</v>
      </c>
      <c r="AJ3" s="48">
        <v>8</v>
      </c>
      <c r="AK3" s="48">
        <v>10</v>
      </c>
      <c r="AL3">
        <v>2</v>
      </c>
      <c r="AM3">
        <v>8</v>
      </c>
      <c r="AN3">
        <v>10</v>
      </c>
    </row>
    <row r="4" spans="1:40" x14ac:dyDescent="0.25">
      <c r="A4">
        <v>16</v>
      </c>
      <c r="B4" s="48">
        <v>16</v>
      </c>
      <c r="C4" s="48">
        <v>36</v>
      </c>
      <c r="D4" s="48">
        <v>52</v>
      </c>
      <c r="E4" s="48">
        <v>16</v>
      </c>
      <c r="F4" s="48">
        <v>30</v>
      </c>
      <c r="G4" s="48">
        <v>46</v>
      </c>
      <c r="H4" s="48">
        <v>16</v>
      </c>
      <c r="I4" s="48">
        <v>46</v>
      </c>
      <c r="J4" s="48">
        <v>62</v>
      </c>
      <c r="K4" s="48">
        <v>4</v>
      </c>
      <c r="L4" s="48">
        <v>66</v>
      </c>
      <c r="M4" s="48">
        <v>70</v>
      </c>
      <c r="N4" s="48">
        <v>9</v>
      </c>
      <c r="O4" s="48">
        <v>70</v>
      </c>
      <c r="P4" s="48">
        <v>79</v>
      </c>
      <c r="Q4" s="48">
        <v>8</v>
      </c>
      <c r="R4" s="48">
        <v>77</v>
      </c>
      <c r="S4" s="48">
        <v>85</v>
      </c>
      <c r="T4" s="48">
        <v>16</v>
      </c>
      <c r="U4" s="48">
        <v>90</v>
      </c>
      <c r="V4" s="48">
        <v>106</v>
      </c>
      <c r="W4" s="48">
        <v>11</v>
      </c>
      <c r="X4" s="48">
        <v>93</v>
      </c>
      <c r="Y4" s="48">
        <v>104</v>
      </c>
      <c r="Z4" s="48">
        <v>18</v>
      </c>
      <c r="AA4" s="48">
        <v>97</v>
      </c>
      <c r="AB4" s="48">
        <v>115</v>
      </c>
      <c r="AC4" s="48">
        <v>12</v>
      </c>
      <c r="AD4" s="48">
        <v>108</v>
      </c>
      <c r="AE4" s="48">
        <v>120</v>
      </c>
      <c r="AF4" s="48">
        <v>24</v>
      </c>
      <c r="AG4" s="48">
        <v>167</v>
      </c>
      <c r="AH4" s="48">
        <v>191</v>
      </c>
      <c r="AI4" s="48">
        <v>15</v>
      </c>
      <c r="AJ4" s="48">
        <v>155</v>
      </c>
      <c r="AK4" s="48">
        <v>170</v>
      </c>
      <c r="AL4">
        <v>33</v>
      </c>
      <c r="AM4">
        <v>187</v>
      </c>
      <c r="AN4">
        <v>220</v>
      </c>
    </row>
    <row r="5" spans="1:40" x14ac:dyDescent="0.25">
      <c r="A5">
        <v>17</v>
      </c>
      <c r="B5" s="48">
        <v>36</v>
      </c>
      <c r="C5" s="48">
        <v>49</v>
      </c>
      <c r="D5" s="48">
        <v>85</v>
      </c>
      <c r="E5" s="48">
        <v>38</v>
      </c>
      <c r="F5" s="48">
        <v>58</v>
      </c>
      <c r="G5" s="48">
        <v>96</v>
      </c>
      <c r="H5" s="48">
        <v>24</v>
      </c>
      <c r="I5" s="48">
        <v>36</v>
      </c>
      <c r="J5" s="48">
        <v>60</v>
      </c>
      <c r="K5" s="48">
        <v>22</v>
      </c>
      <c r="L5" s="48">
        <v>72</v>
      </c>
      <c r="M5" s="48">
        <v>94</v>
      </c>
      <c r="N5" s="48">
        <v>8</v>
      </c>
      <c r="O5" s="48">
        <v>81</v>
      </c>
      <c r="P5" s="48">
        <v>89</v>
      </c>
      <c r="Q5" s="48">
        <v>22</v>
      </c>
      <c r="R5" s="48">
        <v>78</v>
      </c>
      <c r="S5" s="48">
        <v>100</v>
      </c>
      <c r="T5" s="48">
        <v>24</v>
      </c>
      <c r="U5" s="48">
        <v>120</v>
      </c>
      <c r="V5" s="48">
        <v>144</v>
      </c>
      <c r="W5" s="48">
        <v>26</v>
      </c>
      <c r="X5" s="48">
        <v>121</v>
      </c>
      <c r="Y5" s="48">
        <v>147</v>
      </c>
      <c r="Z5" s="48">
        <v>25</v>
      </c>
      <c r="AA5" s="48">
        <v>130</v>
      </c>
      <c r="AB5" s="48">
        <v>155</v>
      </c>
      <c r="AC5" s="48">
        <v>39</v>
      </c>
      <c r="AD5" s="48">
        <v>141</v>
      </c>
      <c r="AE5" s="48">
        <v>180</v>
      </c>
      <c r="AF5" s="48">
        <v>27</v>
      </c>
      <c r="AG5" s="48">
        <v>155</v>
      </c>
      <c r="AH5" s="48">
        <v>182</v>
      </c>
      <c r="AI5" s="48">
        <v>40</v>
      </c>
      <c r="AJ5" s="48">
        <v>204</v>
      </c>
      <c r="AK5" s="48">
        <v>244</v>
      </c>
      <c r="AL5">
        <v>61</v>
      </c>
      <c r="AM5">
        <v>239</v>
      </c>
      <c r="AN5">
        <v>300</v>
      </c>
    </row>
    <row r="6" spans="1:40" x14ac:dyDescent="0.25">
      <c r="A6">
        <v>18</v>
      </c>
      <c r="B6" s="48">
        <v>166</v>
      </c>
      <c r="C6" s="48">
        <v>94</v>
      </c>
      <c r="D6" s="48">
        <v>260</v>
      </c>
      <c r="E6" s="48">
        <v>102</v>
      </c>
      <c r="F6" s="48">
        <v>85</v>
      </c>
      <c r="G6" s="48">
        <v>187</v>
      </c>
      <c r="H6" s="48">
        <v>69</v>
      </c>
      <c r="I6" s="48">
        <v>66</v>
      </c>
      <c r="J6" s="48">
        <v>135</v>
      </c>
      <c r="K6" s="48">
        <v>50</v>
      </c>
      <c r="L6" s="48">
        <v>70</v>
      </c>
      <c r="M6" s="48">
        <v>120</v>
      </c>
      <c r="N6" s="48">
        <v>53</v>
      </c>
      <c r="O6" s="48">
        <v>83</v>
      </c>
      <c r="P6" s="48">
        <v>136</v>
      </c>
      <c r="Q6" s="48">
        <v>68</v>
      </c>
      <c r="R6" s="48">
        <v>111</v>
      </c>
      <c r="S6" s="48">
        <v>179</v>
      </c>
      <c r="T6" s="48">
        <v>68</v>
      </c>
      <c r="U6" s="48">
        <v>115</v>
      </c>
      <c r="V6" s="48">
        <v>183</v>
      </c>
      <c r="W6" s="48">
        <v>76</v>
      </c>
      <c r="X6" s="48">
        <v>156</v>
      </c>
      <c r="Y6" s="48">
        <v>232</v>
      </c>
      <c r="Z6" s="48">
        <v>86</v>
      </c>
      <c r="AA6" s="48">
        <v>141</v>
      </c>
      <c r="AB6" s="48">
        <v>227</v>
      </c>
      <c r="AC6" s="48">
        <v>102</v>
      </c>
      <c r="AD6" s="48">
        <v>147</v>
      </c>
      <c r="AE6" s="48">
        <v>249</v>
      </c>
      <c r="AF6" s="48">
        <v>95</v>
      </c>
      <c r="AG6" s="48">
        <v>191</v>
      </c>
      <c r="AH6" s="48">
        <v>286</v>
      </c>
      <c r="AI6" s="48">
        <v>157</v>
      </c>
      <c r="AJ6" s="48">
        <v>269</v>
      </c>
      <c r="AK6" s="48">
        <v>426</v>
      </c>
      <c r="AL6">
        <v>171</v>
      </c>
      <c r="AM6">
        <v>276</v>
      </c>
      <c r="AN6">
        <v>447</v>
      </c>
    </row>
    <row r="7" spans="1:40" x14ac:dyDescent="0.25">
      <c r="A7">
        <v>19</v>
      </c>
      <c r="B7" s="48">
        <v>261</v>
      </c>
      <c r="C7" s="48">
        <v>201</v>
      </c>
      <c r="D7" s="48">
        <v>462</v>
      </c>
      <c r="E7" s="48">
        <v>246</v>
      </c>
      <c r="F7" s="48">
        <v>170</v>
      </c>
      <c r="G7" s="48">
        <v>416</v>
      </c>
      <c r="H7" s="48">
        <v>135</v>
      </c>
      <c r="I7" s="48">
        <v>153</v>
      </c>
      <c r="J7" s="48">
        <v>288</v>
      </c>
      <c r="K7" s="48">
        <v>109</v>
      </c>
      <c r="L7" s="48">
        <v>127</v>
      </c>
      <c r="M7" s="48">
        <v>236</v>
      </c>
      <c r="N7" s="48">
        <v>98</v>
      </c>
      <c r="O7" s="48">
        <v>143</v>
      </c>
      <c r="P7" s="48">
        <v>241</v>
      </c>
      <c r="Q7" s="48">
        <v>98</v>
      </c>
      <c r="R7" s="48">
        <v>163</v>
      </c>
      <c r="S7" s="48">
        <v>261</v>
      </c>
      <c r="T7" s="48">
        <v>135</v>
      </c>
      <c r="U7" s="48">
        <v>221</v>
      </c>
      <c r="V7" s="48">
        <v>356</v>
      </c>
      <c r="W7" s="48">
        <v>164</v>
      </c>
      <c r="X7" s="48">
        <v>281</v>
      </c>
      <c r="Y7" s="48">
        <v>445</v>
      </c>
      <c r="Z7" s="48">
        <v>206</v>
      </c>
      <c r="AA7" s="48">
        <v>301</v>
      </c>
      <c r="AB7" s="48">
        <v>507</v>
      </c>
      <c r="AC7" s="48">
        <v>210</v>
      </c>
      <c r="AD7" s="48">
        <v>319</v>
      </c>
      <c r="AE7" s="48">
        <v>529</v>
      </c>
      <c r="AF7" s="48">
        <v>218</v>
      </c>
      <c r="AG7" s="48">
        <v>384</v>
      </c>
      <c r="AH7" s="48">
        <v>602</v>
      </c>
      <c r="AI7" s="48">
        <v>317</v>
      </c>
      <c r="AJ7" s="48">
        <v>488</v>
      </c>
      <c r="AK7" s="48">
        <v>805</v>
      </c>
      <c r="AL7">
        <v>362</v>
      </c>
      <c r="AM7">
        <v>513</v>
      </c>
      <c r="AN7">
        <v>875</v>
      </c>
    </row>
    <row r="8" spans="1:40" x14ac:dyDescent="0.25">
      <c r="A8">
        <v>20</v>
      </c>
      <c r="B8" s="48">
        <v>457</v>
      </c>
      <c r="C8" s="48">
        <v>393</v>
      </c>
      <c r="D8" s="48">
        <v>850</v>
      </c>
      <c r="E8" s="48">
        <v>363</v>
      </c>
      <c r="F8" s="48">
        <v>337</v>
      </c>
      <c r="G8" s="48">
        <v>700</v>
      </c>
      <c r="H8" s="48">
        <v>247</v>
      </c>
      <c r="I8" s="48">
        <v>265</v>
      </c>
      <c r="J8" s="48">
        <v>512</v>
      </c>
      <c r="K8" s="48">
        <v>188</v>
      </c>
      <c r="L8" s="48">
        <v>288</v>
      </c>
      <c r="M8" s="48">
        <v>476</v>
      </c>
      <c r="N8" s="48">
        <v>185</v>
      </c>
      <c r="O8" s="48">
        <v>269</v>
      </c>
      <c r="P8" s="48">
        <v>454</v>
      </c>
      <c r="Q8" s="48">
        <v>157</v>
      </c>
      <c r="R8" s="48">
        <v>298</v>
      </c>
      <c r="S8" s="48">
        <v>455</v>
      </c>
      <c r="T8" s="48">
        <v>206</v>
      </c>
      <c r="U8" s="48">
        <v>339</v>
      </c>
      <c r="V8" s="48">
        <v>545</v>
      </c>
      <c r="W8" s="48">
        <v>261</v>
      </c>
      <c r="X8" s="48">
        <v>477</v>
      </c>
      <c r="Y8" s="48">
        <v>738</v>
      </c>
      <c r="Z8" s="48">
        <v>308</v>
      </c>
      <c r="AA8" s="48">
        <v>516</v>
      </c>
      <c r="AB8" s="48">
        <v>824</v>
      </c>
      <c r="AC8" s="48">
        <v>362</v>
      </c>
      <c r="AD8" s="48">
        <v>644</v>
      </c>
      <c r="AE8" s="48">
        <v>1006</v>
      </c>
      <c r="AF8" s="48">
        <v>364</v>
      </c>
      <c r="AG8" s="48">
        <v>695</v>
      </c>
      <c r="AH8" s="48">
        <v>1059</v>
      </c>
      <c r="AI8" s="48">
        <v>441</v>
      </c>
      <c r="AJ8" s="48">
        <v>830</v>
      </c>
      <c r="AK8" s="48">
        <v>1271</v>
      </c>
      <c r="AL8">
        <v>538</v>
      </c>
      <c r="AM8">
        <v>889</v>
      </c>
      <c r="AN8">
        <v>1427</v>
      </c>
    </row>
    <row r="9" spans="1:40" x14ac:dyDescent="0.25">
      <c r="A9">
        <v>21</v>
      </c>
      <c r="B9" s="48">
        <v>709</v>
      </c>
      <c r="C9" s="48">
        <v>813</v>
      </c>
      <c r="D9" s="48">
        <v>1522</v>
      </c>
      <c r="E9" s="48">
        <v>630</v>
      </c>
      <c r="F9" s="48">
        <v>813</v>
      </c>
      <c r="G9" s="48">
        <v>1443</v>
      </c>
      <c r="H9" s="48">
        <v>454</v>
      </c>
      <c r="I9" s="48">
        <v>719</v>
      </c>
      <c r="J9" s="48">
        <v>1173</v>
      </c>
      <c r="K9" s="48">
        <v>391</v>
      </c>
      <c r="L9" s="48">
        <v>667</v>
      </c>
      <c r="M9" s="48">
        <v>1058</v>
      </c>
      <c r="N9" s="48">
        <v>279</v>
      </c>
      <c r="O9" s="48">
        <v>741</v>
      </c>
      <c r="P9" s="48">
        <v>1020</v>
      </c>
      <c r="Q9" s="48">
        <v>316</v>
      </c>
      <c r="R9" s="48">
        <v>791</v>
      </c>
      <c r="S9" s="48">
        <v>1107</v>
      </c>
      <c r="T9" s="48">
        <v>321</v>
      </c>
      <c r="U9" s="48">
        <v>880</v>
      </c>
      <c r="V9" s="48">
        <v>1201</v>
      </c>
      <c r="W9" s="48">
        <v>421</v>
      </c>
      <c r="X9" s="48">
        <v>997</v>
      </c>
      <c r="Y9" s="48">
        <v>1418</v>
      </c>
      <c r="Z9" s="48">
        <v>475</v>
      </c>
      <c r="AA9" s="48">
        <v>1143</v>
      </c>
      <c r="AB9" s="48">
        <v>1618</v>
      </c>
      <c r="AC9" s="48">
        <v>510</v>
      </c>
      <c r="AD9" s="48">
        <v>1270</v>
      </c>
      <c r="AE9" s="48">
        <v>1780</v>
      </c>
      <c r="AF9" s="48">
        <v>611</v>
      </c>
      <c r="AG9" s="48">
        <v>1538</v>
      </c>
      <c r="AH9" s="48">
        <v>2149</v>
      </c>
      <c r="AI9" s="48">
        <v>672</v>
      </c>
      <c r="AJ9" s="48">
        <v>1727</v>
      </c>
      <c r="AK9" s="48">
        <v>2399</v>
      </c>
      <c r="AL9">
        <v>717</v>
      </c>
      <c r="AM9">
        <v>1750</v>
      </c>
      <c r="AN9">
        <v>2467</v>
      </c>
    </row>
    <row r="10" spans="1:40" x14ac:dyDescent="0.25">
      <c r="A10">
        <v>22</v>
      </c>
      <c r="B10" s="48">
        <v>1015</v>
      </c>
      <c r="C10" s="48">
        <v>1529</v>
      </c>
      <c r="D10" s="48">
        <v>2544</v>
      </c>
      <c r="E10" s="48">
        <v>944</v>
      </c>
      <c r="F10" s="48">
        <v>1541</v>
      </c>
      <c r="G10" s="48">
        <v>2485</v>
      </c>
      <c r="H10" s="48">
        <v>813</v>
      </c>
      <c r="I10" s="48">
        <v>1457</v>
      </c>
      <c r="J10" s="48">
        <v>2270</v>
      </c>
      <c r="K10" s="48">
        <v>661</v>
      </c>
      <c r="L10" s="48">
        <v>1526</v>
      </c>
      <c r="M10" s="48">
        <v>2187</v>
      </c>
      <c r="N10" s="48">
        <v>560</v>
      </c>
      <c r="O10" s="48">
        <v>1483</v>
      </c>
      <c r="P10" s="48">
        <v>2043</v>
      </c>
      <c r="Q10" s="48">
        <v>504</v>
      </c>
      <c r="R10" s="48">
        <v>1662</v>
      </c>
      <c r="S10" s="48">
        <v>2166</v>
      </c>
      <c r="T10" s="48">
        <v>633</v>
      </c>
      <c r="U10" s="48">
        <v>1723</v>
      </c>
      <c r="V10" s="48">
        <v>2356</v>
      </c>
      <c r="W10" s="48">
        <v>633</v>
      </c>
      <c r="X10" s="48">
        <v>1938</v>
      </c>
      <c r="Y10" s="48">
        <v>2571</v>
      </c>
      <c r="Z10" s="48">
        <v>749</v>
      </c>
      <c r="AA10" s="48">
        <v>2013</v>
      </c>
      <c r="AB10" s="48">
        <v>2762</v>
      </c>
      <c r="AC10" s="48">
        <v>822</v>
      </c>
      <c r="AD10" s="48">
        <v>2235</v>
      </c>
      <c r="AE10" s="48">
        <v>3057</v>
      </c>
      <c r="AF10" s="48">
        <v>874</v>
      </c>
      <c r="AG10" s="48">
        <v>2591</v>
      </c>
      <c r="AH10" s="48">
        <v>3465</v>
      </c>
      <c r="AI10" s="48">
        <v>995</v>
      </c>
      <c r="AJ10" s="48">
        <v>2839</v>
      </c>
      <c r="AK10" s="48">
        <v>3834</v>
      </c>
      <c r="AL10">
        <v>1030</v>
      </c>
      <c r="AM10">
        <v>2829</v>
      </c>
      <c r="AN10">
        <v>3859</v>
      </c>
    </row>
    <row r="11" spans="1:40" x14ac:dyDescent="0.25">
      <c r="A11">
        <v>23</v>
      </c>
      <c r="B11" s="48">
        <v>1386</v>
      </c>
      <c r="C11" s="48">
        <v>2477</v>
      </c>
      <c r="D11" s="48">
        <v>3863</v>
      </c>
      <c r="E11" s="48">
        <v>1329</v>
      </c>
      <c r="F11" s="48">
        <v>2490</v>
      </c>
      <c r="G11" s="48">
        <v>3819</v>
      </c>
      <c r="H11" s="48">
        <v>1187</v>
      </c>
      <c r="I11" s="48">
        <v>2439</v>
      </c>
      <c r="J11" s="48">
        <v>3626</v>
      </c>
      <c r="K11" s="48">
        <v>1102</v>
      </c>
      <c r="L11" s="48">
        <v>2417</v>
      </c>
      <c r="M11" s="48">
        <v>3519</v>
      </c>
      <c r="N11" s="48">
        <v>937</v>
      </c>
      <c r="O11" s="48">
        <v>2526</v>
      </c>
      <c r="P11" s="48">
        <v>3463</v>
      </c>
      <c r="Q11" s="48">
        <v>883</v>
      </c>
      <c r="R11" s="48">
        <v>2588</v>
      </c>
      <c r="S11" s="48">
        <v>3471</v>
      </c>
      <c r="T11" s="48">
        <v>913</v>
      </c>
      <c r="U11" s="48">
        <v>2812</v>
      </c>
      <c r="V11" s="48">
        <v>3725</v>
      </c>
      <c r="W11" s="48">
        <v>1073</v>
      </c>
      <c r="X11" s="48">
        <v>2965</v>
      </c>
      <c r="Y11" s="48">
        <v>4038</v>
      </c>
      <c r="Z11" s="48">
        <v>1031</v>
      </c>
      <c r="AA11" s="48">
        <v>3071</v>
      </c>
      <c r="AB11" s="48">
        <v>4102</v>
      </c>
      <c r="AC11" s="48">
        <v>1190</v>
      </c>
      <c r="AD11" s="48">
        <v>3278</v>
      </c>
      <c r="AE11" s="48">
        <v>4468</v>
      </c>
      <c r="AF11" s="48">
        <v>1257</v>
      </c>
      <c r="AG11" s="48">
        <v>3566</v>
      </c>
      <c r="AH11" s="48">
        <v>4823</v>
      </c>
      <c r="AI11" s="48">
        <v>1334</v>
      </c>
      <c r="AJ11" s="48">
        <v>3940</v>
      </c>
      <c r="AK11" s="48">
        <v>5274</v>
      </c>
      <c r="AL11">
        <v>1420</v>
      </c>
      <c r="AM11">
        <v>3932</v>
      </c>
      <c r="AN11">
        <v>5352</v>
      </c>
    </row>
    <row r="12" spans="1:40" x14ac:dyDescent="0.25">
      <c r="A12">
        <v>24</v>
      </c>
      <c r="B12" s="48">
        <v>1725</v>
      </c>
      <c r="C12" s="48">
        <v>3125</v>
      </c>
      <c r="D12" s="48">
        <v>4850</v>
      </c>
      <c r="E12" s="48">
        <v>1726</v>
      </c>
      <c r="F12" s="48">
        <v>3252</v>
      </c>
      <c r="G12" s="48">
        <v>4978</v>
      </c>
      <c r="H12" s="48">
        <v>1640</v>
      </c>
      <c r="I12" s="48">
        <v>3199</v>
      </c>
      <c r="J12" s="48">
        <v>4839</v>
      </c>
      <c r="K12" s="48">
        <v>1518</v>
      </c>
      <c r="L12" s="48">
        <v>3236</v>
      </c>
      <c r="M12" s="48">
        <v>4754</v>
      </c>
      <c r="N12" s="48">
        <v>1403</v>
      </c>
      <c r="O12" s="48">
        <v>3371</v>
      </c>
      <c r="P12" s="48">
        <v>4774</v>
      </c>
      <c r="Q12" s="48">
        <v>1321</v>
      </c>
      <c r="R12" s="48">
        <v>3480</v>
      </c>
      <c r="S12" s="48">
        <v>4801</v>
      </c>
      <c r="T12" s="48">
        <v>1326</v>
      </c>
      <c r="U12" s="48">
        <v>3661</v>
      </c>
      <c r="V12" s="48">
        <v>4987</v>
      </c>
      <c r="W12" s="48">
        <v>1426</v>
      </c>
      <c r="X12" s="48">
        <v>3939</v>
      </c>
      <c r="Y12" s="48">
        <v>5365</v>
      </c>
      <c r="Z12" s="48">
        <v>1539</v>
      </c>
      <c r="AA12" s="48">
        <v>3977</v>
      </c>
      <c r="AB12" s="48">
        <v>5516</v>
      </c>
      <c r="AC12" s="48">
        <v>1547</v>
      </c>
      <c r="AD12" s="48">
        <v>4130</v>
      </c>
      <c r="AE12" s="48">
        <v>5677</v>
      </c>
      <c r="AF12" s="48">
        <v>1732</v>
      </c>
      <c r="AG12" s="48">
        <v>4460</v>
      </c>
      <c r="AH12" s="48">
        <v>6192</v>
      </c>
      <c r="AI12" s="48">
        <v>1755</v>
      </c>
      <c r="AJ12" s="48">
        <v>4675</v>
      </c>
      <c r="AK12" s="48">
        <v>6430</v>
      </c>
      <c r="AL12">
        <v>1806</v>
      </c>
      <c r="AM12">
        <v>4903</v>
      </c>
      <c r="AN12">
        <v>6709</v>
      </c>
    </row>
    <row r="13" spans="1:40" x14ac:dyDescent="0.25">
      <c r="A13">
        <v>25</v>
      </c>
      <c r="B13" s="48">
        <v>2042</v>
      </c>
      <c r="C13" s="48">
        <v>3679</v>
      </c>
      <c r="D13" s="48">
        <v>5721</v>
      </c>
      <c r="E13" s="48">
        <v>1995</v>
      </c>
      <c r="F13" s="48">
        <v>3726</v>
      </c>
      <c r="G13" s="48">
        <v>5721</v>
      </c>
      <c r="H13" s="48">
        <v>1956</v>
      </c>
      <c r="I13" s="48">
        <v>3728</v>
      </c>
      <c r="J13" s="48">
        <v>5684</v>
      </c>
      <c r="K13" s="48">
        <v>1869</v>
      </c>
      <c r="L13" s="48">
        <v>3857</v>
      </c>
      <c r="M13" s="48">
        <v>5726</v>
      </c>
      <c r="N13" s="48">
        <v>1734</v>
      </c>
      <c r="O13" s="48">
        <v>3878</v>
      </c>
      <c r="P13" s="48">
        <v>5612</v>
      </c>
      <c r="Q13" s="48">
        <v>1713</v>
      </c>
      <c r="R13" s="48">
        <v>4113</v>
      </c>
      <c r="S13" s="48">
        <v>5826</v>
      </c>
      <c r="T13" s="48">
        <v>1679</v>
      </c>
      <c r="U13" s="48">
        <v>4281</v>
      </c>
      <c r="V13" s="48">
        <v>5960</v>
      </c>
      <c r="W13" s="48">
        <v>1799</v>
      </c>
      <c r="X13" s="48">
        <v>4634</v>
      </c>
      <c r="Y13" s="48">
        <v>6433</v>
      </c>
      <c r="Z13" s="48">
        <v>1876</v>
      </c>
      <c r="AA13" s="48">
        <v>4682</v>
      </c>
      <c r="AB13" s="48">
        <v>6558</v>
      </c>
      <c r="AC13" s="48">
        <v>1962</v>
      </c>
      <c r="AD13" s="48">
        <v>4848</v>
      </c>
      <c r="AE13" s="48">
        <v>6810</v>
      </c>
      <c r="AF13" s="48">
        <v>2041</v>
      </c>
      <c r="AG13" s="48">
        <v>4931</v>
      </c>
      <c r="AH13" s="48">
        <v>6972</v>
      </c>
      <c r="AI13" s="48">
        <v>2193</v>
      </c>
      <c r="AJ13" s="48">
        <v>5320</v>
      </c>
      <c r="AK13" s="48">
        <v>7513</v>
      </c>
      <c r="AL13">
        <v>2121</v>
      </c>
      <c r="AM13">
        <v>5352</v>
      </c>
      <c r="AN13">
        <v>7473</v>
      </c>
    </row>
    <row r="14" spans="1:40" x14ac:dyDescent="0.25">
      <c r="A14">
        <v>26</v>
      </c>
      <c r="B14" s="48">
        <v>2218</v>
      </c>
      <c r="C14" s="48">
        <v>4107</v>
      </c>
      <c r="D14" s="48">
        <v>6325</v>
      </c>
      <c r="E14" s="48">
        <v>2337</v>
      </c>
      <c r="F14" s="48">
        <v>4195</v>
      </c>
      <c r="G14" s="48">
        <v>6532</v>
      </c>
      <c r="H14" s="48">
        <v>2207</v>
      </c>
      <c r="I14" s="48">
        <v>4134</v>
      </c>
      <c r="J14" s="48">
        <v>6341</v>
      </c>
      <c r="K14" s="48">
        <v>2142</v>
      </c>
      <c r="L14" s="48">
        <v>4153</v>
      </c>
      <c r="M14" s="48">
        <v>6295</v>
      </c>
      <c r="N14" s="48">
        <v>2161</v>
      </c>
      <c r="O14" s="48">
        <v>4410</v>
      </c>
      <c r="P14" s="48">
        <v>6571</v>
      </c>
      <c r="Q14" s="48">
        <v>1934</v>
      </c>
      <c r="R14" s="48">
        <v>4500</v>
      </c>
      <c r="S14" s="48">
        <v>6434</v>
      </c>
      <c r="T14" s="48">
        <v>2054</v>
      </c>
      <c r="U14" s="48">
        <v>4750</v>
      </c>
      <c r="V14" s="48">
        <v>6804</v>
      </c>
      <c r="W14" s="48">
        <v>2051</v>
      </c>
      <c r="X14" s="48">
        <v>5065</v>
      </c>
      <c r="Y14" s="48">
        <v>7116</v>
      </c>
      <c r="Z14" s="48">
        <v>2102</v>
      </c>
      <c r="AA14" s="48">
        <v>5235</v>
      </c>
      <c r="AB14" s="48">
        <v>7337</v>
      </c>
      <c r="AC14" s="48">
        <v>2223</v>
      </c>
      <c r="AD14" s="48">
        <v>5382</v>
      </c>
      <c r="AE14" s="48">
        <v>7605</v>
      </c>
      <c r="AF14" s="48">
        <v>2328</v>
      </c>
      <c r="AG14" s="48">
        <v>5535</v>
      </c>
      <c r="AH14" s="48">
        <v>7863</v>
      </c>
      <c r="AI14" s="48">
        <v>2439</v>
      </c>
      <c r="AJ14" s="48">
        <v>5574</v>
      </c>
      <c r="AK14" s="48">
        <v>8013</v>
      </c>
      <c r="AL14">
        <v>2481</v>
      </c>
      <c r="AM14">
        <v>5861</v>
      </c>
      <c r="AN14">
        <v>8342</v>
      </c>
    </row>
    <row r="15" spans="1:40" x14ac:dyDescent="0.25">
      <c r="A15">
        <v>27</v>
      </c>
      <c r="B15" s="48">
        <v>2429</v>
      </c>
      <c r="C15" s="48">
        <v>4413</v>
      </c>
      <c r="D15" s="48">
        <v>6842</v>
      </c>
      <c r="E15" s="48">
        <v>2472</v>
      </c>
      <c r="F15" s="48">
        <v>4547</v>
      </c>
      <c r="G15" s="48">
        <v>7019</v>
      </c>
      <c r="H15" s="48">
        <v>2540</v>
      </c>
      <c r="I15" s="48">
        <v>4561</v>
      </c>
      <c r="J15" s="48">
        <v>7101</v>
      </c>
      <c r="K15" s="48">
        <v>2348</v>
      </c>
      <c r="L15" s="48">
        <v>4543</v>
      </c>
      <c r="M15" s="48">
        <v>6891</v>
      </c>
      <c r="N15" s="48">
        <v>2382</v>
      </c>
      <c r="O15" s="48">
        <v>4598</v>
      </c>
      <c r="P15" s="48">
        <v>6980</v>
      </c>
      <c r="Q15" s="48">
        <v>2340</v>
      </c>
      <c r="R15" s="48">
        <v>4874</v>
      </c>
      <c r="S15" s="48">
        <v>7214</v>
      </c>
      <c r="T15" s="48">
        <v>2204</v>
      </c>
      <c r="U15" s="48">
        <v>4994</v>
      </c>
      <c r="V15" s="48">
        <v>7198</v>
      </c>
      <c r="W15" s="48">
        <v>2444</v>
      </c>
      <c r="X15" s="48">
        <v>5463</v>
      </c>
      <c r="Y15" s="48">
        <v>7907</v>
      </c>
      <c r="Z15" s="48">
        <v>2356</v>
      </c>
      <c r="AA15" s="48">
        <v>5439</v>
      </c>
      <c r="AB15" s="48">
        <v>7795</v>
      </c>
      <c r="AC15" s="48">
        <v>2438</v>
      </c>
      <c r="AD15" s="48">
        <v>5764</v>
      </c>
      <c r="AE15" s="48">
        <v>8202</v>
      </c>
      <c r="AF15" s="48">
        <v>2595</v>
      </c>
      <c r="AG15" s="48">
        <v>5938</v>
      </c>
      <c r="AH15" s="48">
        <v>8533</v>
      </c>
      <c r="AI15" s="48">
        <v>2668</v>
      </c>
      <c r="AJ15" s="48">
        <v>6096</v>
      </c>
      <c r="AK15" s="48">
        <v>8764</v>
      </c>
      <c r="AL15">
        <v>2704</v>
      </c>
      <c r="AM15">
        <v>6046</v>
      </c>
      <c r="AN15">
        <v>8750</v>
      </c>
    </row>
    <row r="16" spans="1:40" x14ac:dyDescent="0.25">
      <c r="A16">
        <v>28</v>
      </c>
      <c r="B16" s="48">
        <v>2535</v>
      </c>
      <c r="C16" s="48">
        <v>4563</v>
      </c>
      <c r="D16" s="48">
        <v>7098</v>
      </c>
      <c r="E16" s="48">
        <v>2563</v>
      </c>
      <c r="F16" s="48">
        <v>4729</v>
      </c>
      <c r="G16" s="48">
        <v>7292</v>
      </c>
      <c r="H16" s="48">
        <v>2615</v>
      </c>
      <c r="I16" s="48">
        <v>4792</v>
      </c>
      <c r="J16" s="48">
        <v>7407</v>
      </c>
      <c r="K16" s="48">
        <v>2626</v>
      </c>
      <c r="L16" s="48">
        <v>4818</v>
      </c>
      <c r="M16" s="48">
        <v>7444</v>
      </c>
      <c r="N16" s="48">
        <v>2546</v>
      </c>
      <c r="O16" s="48">
        <v>4947</v>
      </c>
      <c r="P16" s="48">
        <v>7493</v>
      </c>
      <c r="Q16" s="48">
        <v>2441</v>
      </c>
      <c r="R16" s="48">
        <v>4941</v>
      </c>
      <c r="S16" s="48">
        <v>7382</v>
      </c>
      <c r="T16" s="48">
        <v>2577</v>
      </c>
      <c r="U16" s="48">
        <v>5299</v>
      </c>
      <c r="V16" s="48">
        <v>7876</v>
      </c>
      <c r="W16" s="48">
        <v>2522</v>
      </c>
      <c r="X16" s="48">
        <v>5665</v>
      </c>
      <c r="Y16" s="48">
        <v>8187</v>
      </c>
      <c r="Z16" s="48">
        <v>2708</v>
      </c>
      <c r="AA16" s="48">
        <v>5767</v>
      </c>
      <c r="AB16" s="48">
        <v>8475</v>
      </c>
      <c r="AC16" s="48">
        <v>2631</v>
      </c>
      <c r="AD16" s="48">
        <v>6003</v>
      </c>
      <c r="AE16" s="48">
        <v>8634</v>
      </c>
      <c r="AF16" s="48">
        <v>2685</v>
      </c>
      <c r="AG16" s="48">
        <v>6216</v>
      </c>
      <c r="AH16" s="48">
        <v>8901</v>
      </c>
      <c r="AI16" s="48">
        <v>2912</v>
      </c>
      <c r="AJ16" s="48">
        <v>6478</v>
      </c>
      <c r="AK16" s="48">
        <v>9390</v>
      </c>
      <c r="AL16">
        <v>2938</v>
      </c>
      <c r="AM16">
        <v>6593</v>
      </c>
      <c r="AN16">
        <v>9531</v>
      </c>
    </row>
    <row r="17" spans="1:40" x14ac:dyDescent="0.25">
      <c r="A17">
        <v>29</v>
      </c>
      <c r="B17" s="48">
        <v>2753</v>
      </c>
      <c r="C17" s="48">
        <v>4772</v>
      </c>
      <c r="D17" s="48">
        <v>7525</v>
      </c>
      <c r="E17" s="48">
        <v>2665</v>
      </c>
      <c r="F17" s="48">
        <v>4751</v>
      </c>
      <c r="G17" s="48">
        <v>7416</v>
      </c>
      <c r="H17" s="48">
        <v>2662</v>
      </c>
      <c r="I17" s="48">
        <v>4905</v>
      </c>
      <c r="J17" s="48">
        <v>7567</v>
      </c>
      <c r="K17" s="48">
        <v>2676</v>
      </c>
      <c r="L17" s="48">
        <v>5057</v>
      </c>
      <c r="M17" s="48">
        <v>7733</v>
      </c>
      <c r="N17" s="48">
        <v>2778</v>
      </c>
      <c r="O17" s="48">
        <v>5121</v>
      </c>
      <c r="P17" s="48">
        <v>7899</v>
      </c>
      <c r="Q17" s="48">
        <v>2632</v>
      </c>
      <c r="R17" s="48">
        <v>5171</v>
      </c>
      <c r="S17" s="48">
        <v>7803</v>
      </c>
      <c r="T17" s="48">
        <v>2684</v>
      </c>
      <c r="U17" s="48">
        <v>5319</v>
      </c>
      <c r="V17" s="48">
        <v>8003</v>
      </c>
      <c r="W17" s="48">
        <v>2878</v>
      </c>
      <c r="X17" s="48">
        <v>5903</v>
      </c>
      <c r="Y17" s="48">
        <v>8781</v>
      </c>
      <c r="Z17" s="48">
        <v>2722</v>
      </c>
      <c r="AA17" s="48">
        <v>6005</v>
      </c>
      <c r="AB17" s="48">
        <v>8727</v>
      </c>
      <c r="AC17" s="48">
        <v>2962</v>
      </c>
      <c r="AD17" s="48">
        <v>6162</v>
      </c>
      <c r="AE17" s="48">
        <v>9124</v>
      </c>
      <c r="AF17" s="48">
        <v>2854</v>
      </c>
      <c r="AG17" s="48">
        <v>6383</v>
      </c>
      <c r="AH17" s="48">
        <v>9237</v>
      </c>
      <c r="AI17" s="48">
        <v>2983</v>
      </c>
      <c r="AJ17" s="48">
        <v>6713</v>
      </c>
      <c r="AK17" s="48">
        <v>9696</v>
      </c>
      <c r="AL17">
        <v>3105</v>
      </c>
      <c r="AM17">
        <v>6816</v>
      </c>
      <c r="AN17">
        <v>9921</v>
      </c>
    </row>
    <row r="18" spans="1:40" x14ac:dyDescent="0.25">
      <c r="A18">
        <v>30</v>
      </c>
      <c r="B18" s="48">
        <v>2709</v>
      </c>
      <c r="C18" s="48">
        <v>4880</v>
      </c>
      <c r="D18" s="48">
        <v>7589</v>
      </c>
      <c r="E18" s="48">
        <v>2858</v>
      </c>
      <c r="F18" s="48">
        <v>4975</v>
      </c>
      <c r="G18" s="48">
        <v>7833</v>
      </c>
      <c r="H18" s="48">
        <v>2789</v>
      </c>
      <c r="I18" s="48">
        <v>4933</v>
      </c>
      <c r="J18" s="48">
        <v>7722</v>
      </c>
      <c r="K18" s="48">
        <v>2792</v>
      </c>
      <c r="L18" s="48">
        <v>5041</v>
      </c>
      <c r="M18" s="48">
        <v>7833</v>
      </c>
      <c r="N18" s="48">
        <v>2832</v>
      </c>
      <c r="O18" s="48">
        <v>5301</v>
      </c>
      <c r="P18" s="48">
        <v>8133</v>
      </c>
      <c r="Q18" s="48">
        <v>2812</v>
      </c>
      <c r="R18" s="48">
        <v>5437</v>
      </c>
      <c r="S18" s="48">
        <v>8249</v>
      </c>
      <c r="T18" s="48">
        <v>2835</v>
      </c>
      <c r="U18" s="48">
        <v>5511</v>
      </c>
      <c r="V18" s="48">
        <v>8346</v>
      </c>
      <c r="W18" s="48">
        <v>2975</v>
      </c>
      <c r="X18" s="48">
        <v>5879</v>
      </c>
      <c r="Y18" s="48">
        <v>8854</v>
      </c>
      <c r="Z18" s="48">
        <v>3024</v>
      </c>
      <c r="AA18" s="48">
        <v>6118</v>
      </c>
      <c r="AB18" s="48">
        <v>9142</v>
      </c>
      <c r="AC18" s="48">
        <v>2978</v>
      </c>
      <c r="AD18" s="48">
        <v>6337</v>
      </c>
      <c r="AE18" s="48">
        <v>9315</v>
      </c>
      <c r="AF18" s="48">
        <v>3081</v>
      </c>
      <c r="AG18" s="48">
        <v>6498</v>
      </c>
      <c r="AH18" s="48">
        <v>9579</v>
      </c>
      <c r="AI18" s="48">
        <v>3131</v>
      </c>
      <c r="AJ18" s="48">
        <v>6838</v>
      </c>
      <c r="AK18" s="48">
        <v>9969</v>
      </c>
      <c r="AL18">
        <v>3199</v>
      </c>
      <c r="AM18">
        <v>7069</v>
      </c>
      <c r="AN18">
        <v>10268</v>
      </c>
    </row>
    <row r="19" spans="1:40" x14ac:dyDescent="0.25">
      <c r="A19">
        <v>31</v>
      </c>
      <c r="B19" s="48">
        <v>2883</v>
      </c>
      <c r="C19" s="48">
        <v>4789</v>
      </c>
      <c r="D19" s="48">
        <v>7672</v>
      </c>
      <c r="E19" s="48">
        <v>2772</v>
      </c>
      <c r="F19" s="48">
        <v>4957</v>
      </c>
      <c r="G19" s="48">
        <v>7729</v>
      </c>
      <c r="H19" s="48">
        <v>2943</v>
      </c>
      <c r="I19" s="48">
        <v>5096</v>
      </c>
      <c r="J19" s="48">
        <v>8039</v>
      </c>
      <c r="K19" s="48">
        <v>2821</v>
      </c>
      <c r="L19" s="48">
        <v>5079</v>
      </c>
      <c r="M19" s="48">
        <v>7900</v>
      </c>
      <c r="N19" s="48">
        <v>2855</v>
      </c>
      <c r="O19" s="48">
        <v>5271</v>
      </c>
      <c r="P19" s="48">
        <v>8126</v>
      </c>
      <c r="Q19" s="48">
        <v>2834</v>
      </c>
      <c r="R19" s="48">
        <v>5509</v>
      </c>
      <c r="S19" s="48">
        <v>8343</v>
      </c>
      <c r="T19" s="48">
        <v>2992</v>
      </c>
      <c r="U19" s="48">
        <v>5649</v>
      </c>
      <c r="V19" s="48">
        <v>8641</v>
      </c>
      <c r="W19" s="48">
        <v>3077</v>
      </c>
      <c r="X19" s="48">
        <v>6026</v>
      </c>
      <c r="Y19" s="48">
        <v>9103</v>
      </c>
      <c r="Z19" s="48">
        <v>3112</v>
      </c>
      <c r="AA19" s="48">
        <v>6060</v>
      </c>
      <c r="AB19" s="48">
        <v>9172</v>
      </c>
      <c r="AC19" s="48">
        <v>3211</v>
      </c>
      <c r="AD19" s="48">
        <v>6424</v>
      </c>
      <c r="AE19" s="48">
        <v>9635</v>
      </c>
      <c r="AF19" s="48">
        <v>3162</v>
      </c>
      <c r="AG19" s="48">
        <v>6678</v>
      </c>
      <c r="AH19" s="48">
        <v>9840</v>
      </c>
      <c r="AI19" s="48">
        <v>3309</v>
      </c>
      <c r="AJ19" s="48">
        <v>6974</v>
      </c>
      <c r="AK19" s="48">
        <v>10283</v>
      </c>
      <c r="AL19">
        <v>3287</v>
      </c>
      <c r="AM19">
        <v>7242</v>
      </c>
      <c r="AN19">
        <v>10529</v>
      </c>
    </row>
    <row r="20" spans="1:40" x14ac:dyDescent="0.25">
      <c r="A20">
        <v>32</v>
      </c>
      <c r="B20" s="48">
        <v>2895</v>
      </c>
      <c r="C20" s="48">
        <v>4744</v>
      </c>
      <c r="D20" s="48">
        <v>7639</v>
      </c>
      <c r="E20" s="48">
        <v>2919</v>
      </c>
      <c r="F20" s="48">
        <v>4913</v>
      </c>
      <c r="G20" s="48">
        <v>7832</v>
      </c>
      <c r="H20" s="48">
        <v>2847</v>
      </c>
      <c r="I20" s="48">
        <v>5069</v>
      </c>
      <c r="J20" s="48">
        <v>7916</v>
      </c>
      <c r="K20" s="48">
        <v>2935</v>
      </c>
      <c r="L20" s="48">
        <v>5228</v>
      </c>
      <c r="M20" s="48">
        <v>8163</v>
      </c>
      <c r="N20" s="48">
        <v>2930</v>
      </c>
      <c r="O20" s="48">
        <v>5252</v>
      </c>
      <c r="P20" s="48">
        <v>8182</v>
      </c>
      <c r="Q20" s="48">
        <v>2846</v>
      </c>
      <c r="R20" s="48">
        <v>5508</v>
      </c>
      <c r="S20" s="48">
        <v>8354</v>
      </c>
      <c r="T20" s="48">
        <v>2973</v>
      </c>
      <c r="U20" s="48">
        <v>5786</v>
      </c>
      <c r="V20" s="48">
        <v>8759</v>
      </c>
      <c r="W20" s="48">
        <v>3226</v>
      </c>
      <c r="X20" s="48">
        <v>6119</v>
      </c>
      <c r="Y20" s="48">
        <v>9345</v>
      </c>
      <c r="Z20" s="48">
        <v>3186</v>
      </c>
      <c r="AA20" s="48">
        <v>6149</v>
      </c>
      <c r="AB20" s="48">
        <v>9335</v>
      </c>
      <c r="AC20" s="48">
        <v>3288</v>
      </c>
      <c r="AD20" s="48">
        <v>6403</v>
      </c>
      <c r="AE20" s="48">
        <v>9691</v>
      </c>
      <c r="AF20" s="48">
        <v>3330</v>
      </c>
      <c r="AG20" s="48">
        <v>6760</v>
      </c>
      <c r="AH20" s="48">
        <v>10090</v>
      </c>
      <c r="AI20" s="48">
        <v>3387</v>
      </c>
      <c r="AJ20" s="48">
        <v>7011</v>
      </c>
      <c r="AK20" s="48">
        <v>10398</v>
      </c>
      <c r="AL20">
        <v>3496</v>
      </c>
      <c r="AM20">
        <v>7252</v>
      </c>
      <c r="AN20">
        <v>10748</v>
      </c>
    </row>
    <row r="21" spans="1:40" x14ac:dyDescent="0.25">
      <c r="A21">
        <v>33</v>
      </c>
      <c r="B21" s="48">
        <v>2937</v>
      </c>
      <c r="C21" s="48">
        <v>4793</v>
      </c>
      <c r="D21" s="48">
        <v>7730</v>
      </c>
      <c r="E21" s="48">
        <v>2926</v>
      </c>
      <c r="F21" s="48">
        <v>4853</v>
      </c>
      <c r="G21" s="48">
        <v>7779</v>
      </c>
      <c r="H21" s="48">
        <v>3031</v>
      </c>
      <c r="I21" s="48">
        <v>4963</v>
      </c>
      <c r="J21" s="48">
        <v>7994</v>
      </c>
      <c r="K21" s="48">
        <v>2896</v>
      </c>
      <c r="L21" s="48">
        <v>5179</v>
      </c>
      <c r="M21" s="48">
        <v>8075</v>
      </c>
      <c r="N21" s="48">
        <v>3018</v>
      </c>
      <c r="O21" s="48">
        <v>5313</v>
      </c>
      <c r="P21" s="48">
        <v>8331</v>
      </c>
      <c r="Q21" s="48">
        <v>2879</v>
      </c>
      <c r="R21" s="48">
        <v>5405</v>
      </c>
      <c r="S21" s="48">
        <v>8284</v>
      </c>
      <c r="T21" s="48">
        <v>3026</v>
      </c>
      <c r="U21" s="48">
        <v>5827</v>
      </c>
      <c r="V21" s="48">
        <v>8853</v>
      </c>
      <c r="W21" s="48">
        <v>3249</v>
      </c>
      <c r="X21" s="48">
        <v>6194</v>
      </c>
      <c r="Y21" s="48">
        <v>9443</v>
      </c>
      <c r="Z21" s="48">
        <v>3335</v>
      </c>
      <c r="AA21" s="48">
        <v>6289</v>
      </c>
      <c r="AB21" s="48">
        <v>9624</v>
      </c>
      <c r="AC21" s="48">
        <v>3365</v>
      </c>
      <c r="AD21" s="48">
        <v>6474</v>
      </c>
      <c r="AE21" s="48">
        <v>9839</v>
      </c>
      <c r="AF21" s="48">
        <v>3437</v>
      </c>
      <c r="AG21" s="48">
        <v>6720</v>
      </c>
      <c r="AH21" s="48">
        <v>10157</v>
      </c>
      <c r="AI21" s="48">
        <v>3573</v>
      </c>
      <c r="AJ21" s="48">
        <v>7218</v>
      </c>
      <c r="AK21" s="48">
        <v>10791</v>
      </c>
      <c r="AL21">
        <v>3593</v>
      </c>
      <c r="AM21">
        <v>7377</v>
      </c>
      <c r="AN21">
        <v>10970</v>
      </c>
    </row>
    <row r="22" spans="1:40" x14ac:dyDescent="0.25">
      <c r="A22">
        <v>34</v>
      </c>
      <c r="B22" s="48">
        <v>2992</v>
      </c>
      <c r="C22" s="48">
        <v>4727</v>
      </c>
      <c r="D22" s="48">
        <v>7719</v>
      </c>
      <c r="E22" s="48">
        <v>2963</v>
      </c>
      <c r="F22" s="48">
        <v>4869</v>
      </c>
      <c r="G22" s="48">
        <v>7832</v>
      </c>
      <c r="H22" s="48">
        <v>2985</v>
      </c>
      <c r="I22" s="48">
        <v>4991</v>
      </c>
      <c r="J22" s="48">
        <v>7976</v>
      </c>
      <c r="K22" s="48">
        <v>3031</v>
      </c>
      <c r="L22" s="48">
        <v>5039</v>
      </c>
      <c r="M22" s="48">
        <v>8070</v>
      </c>
      <c r="N22" s="48">
        <v>2978</v>
      </c>
      <c r="O22" s="48">
        <v>5319</v>
      </c>
      <c r="P22" s="48">
        <v>8297</v>
      </c>
      <c r="Q22" s="48">
        <v>2965</v>
      </c>
      <c r="R22" s="48">
        <v>5466</v>
      </c>
      <c r="S22" s="48">
        <v>8431</v>
      </c>
      <c r="T22" s="48">
        <v>3034</v>
      </c>
      <c r="U22" s="48">
        <v>5633</v>
      </c>
      <c r="V22" s="48">
        <v>8667</v>
      </c>
      <c r="W22" s="48">
        <v>3227</v>
      </c>
      <c r="X22" s="48">
        <v>6230</v>
      </c>
      <c r="Y22" s="48">
        <v>9457</v>
      </c>
      <c r="Z22" s="48">
        <v>3390</v>
      </c>
      <c r="AA22" s="48">
        <v>6296</v>
      </c>
      <c r="AB22" s="48">
        <v>9686</v>
      </c>
      <c r="AC22" s="48">
        <v>3470</v>
      </c>
      <c r="AD22" s="48">
        <v>6580</v>
      </c>
      <c r="AE22" s="48">
        <v>10050</v>
      </c>
      <c r="AF22" s="48">
        <v>3456</v>
      </c>
      <c r="AG22" s="48">
        <v>6736</v>
      </c>
      <c r="AH22" s="48">
        <v>10192</v>
      </c>
      <c r="AI22" s="48">
        <v>3654</v>
      </c>
      <c r="AJ22" s="48">
        <v>7111</v>
      </c>
      <c r="AK22" s="48">
        <v>10765</v>
      </c>
      <c r="AL22">
        <v>3736</v>
      </c>
      <c r="AM22">
        <v>7476</v>
      </c>
      <c r="AN22">
        <v>11212</v>
      </c>
    </row>
    <row r="23" spans="1:40" x14ac:dyDescent="0.25">
      <c r="A23">
        <v>35</v>
      </c>
      <c r="B23" s="48">
        <v>3009</v>
      </c>
      <c r="C23" s="48">
        <v>4674</v>
      </c>
      <c r="D23" s="48">
        <v>7683</v>
      </c>
      <c r="E23" s="48">
        <v>3008</v>
      </c>
      <c r="F23" s="48">
        <v>4828</v>
      </c>
      <c r="G23" s="48">
        <v>7836</v>
      </c>
      <c r="H23" s="48">
        <v>3022</v>
      </c>
      <c r="I23" s="48">
        <v>5002</v>
      </c>
      <c r="J23" s="48">
        <v>8024</v>
      </c>
      <c r="K23" s="48">
        <v>2994</v>
      </c>
      <c r="L23" s="48">
        <v>5109</v>
      </c>
      <c r="M23" s="48">
        <v>8103</v>
      </c>
      <c r="N23" s="48">
        <v>3079</v>
      </c>
      <c r="O23" s="48">
        <v>5189</v>
      </c>
      <c r="P23" s="48">
        <v>8268</v>
      </c>
      <c r="Q23" s="48">
        <v>2970</v>
      </c>
      <c r="R23" s="48">
        <v>5405</v>
      </c>
      <c r="S23" s="48">
        <v>8375</v>
      </c>
      <c r="T23" s="48">
        <v>3131</v>
      </c>
      <c r="U23" s="48">
        <v>5673</v>
      </c>
      <c r="V23" s="48">
        <v>8804</v>
      </c>
      <c r="W23" s="48">
        <v>3181</v>
      </c>
      <c r="X23" s="48">
        <v>5977</v>
      </c>
      <c r="Y23" s="48">
        <v>9158</v>
      </c>
      <c r="Z23" s="48">
        <v>3283</v>
      </c>
      <c r="AA23" s="48">
        <v>6384</v>
      </c>
      <c r="AB23" s="48">
        <v>9667</v>
      </c>
      <c r="AC23" s="48">
        <v>3551</v>
      </c>
      <c r="AD23" s="48">
        <v>6607</v>
      </c>
      <c r="AE23" s="48">
        <v>10158</v>
      </c>
      <c r="AF23" s="48">
        <v>3534</v>
      </c>
      <c r="AG23" s="48">
        <v>6818</v>
      </c>
      <c r="AH23" s="48">
        <v>10352</v>
      </c>
      <c r="AI23" s="48">
        <v>3663</v>
      </c>
      <c r="AJ23" s="48">
        <v>7122</v>
      </c>
      <c r="AK23" s="48">
        <v>10785</v>
      </c>
      <c r="AL23">
        <v>3737</v>
      </c>
      <c r="AM23">
        <v>7420</v>
      </c>
      <c r="AN23">
        <v>11157</v>
      </c>
    </row>
    <row r="24" spans="1:40" x14ac:dyDescent="0.25">
      <c r="A24">
        <v>36</v>
      </c>
      <c r="B24" s="48">
        <v>3045</v>
      </c>
      <c r="C24" s="48">
        <v>4905</v>
      </c>
      <c r="D24" s="48">
        <v>7950</v>
      </c>
      <c r="E24" s="48">
        <v>2986</v>
      </c>
      <c r="F24" s="48">
        <v>4741</v>
      </c>
      <c r="G24" s="48">
        <v>7727</v>
      </c>
      <c r="H24" s="48">
        <v>3036</v>
      </c>
      <c r="I24" s="48">
        <v>4849</v>
      </c>
      <c r="J24" s="48">
        <v>7885</v>
      </c>
      <c r="K24" s="48">
        <v>3017</v>
      </c>
      <c r="L24" s="48">
        <v>5071</v>
      </c>
      <c r="M24" s="48">
        <v>8088</v>
      </c>
      <c r="N24" s="48">
        <v>3043</v>
      </c>
      <c r="O24" s="48">
        <v>5177</v>
      </c>
      <c r="P24" s="48">
        <v>8220</v>
      </c>
      <c r="Q24" s="48">
        <v>2984</v>
      </c>
      <c r="R24" s="48">
        <v>5294</v>
      </c>
      <c r="S24" s="48">
        <v>8278</v>
      </c>
      <c r="T24" s="48">
        <v>3063</v>
      </c>
      <c r="U24" s="48">
        <v>5590</v>
      </c>
      <c r="V24" s="48">
        <v>8653</v>
      </c>
      <c r="W24" s="48">
        <v>3325</v>
      </c>
      <c r="X24" s="48">
        <v>6044</v>
      </c>
      <c r="Y24" s="48">
        <v>9369</v>
      </c>
      <c r="Z24" s="48">
        <v>3301</v>
      </c>
      <c r="AA24" s="48">
        <v>6130</v>
      </c>
      <c r="AB24" s="48">
        <v>9431</v>
      </c>
      <c r="AC24" s="48">
        <v>3416</v>
      </c>
      <c r="AD24" s="48">
        <v>6682</v>
      </c>
      <c r="AE24" s="48">
        <v>10098</v>
      </c>
      <c r="AF24" s="48">
        <v>3640</v>
      </c>
      <c r="AG24" s="48">
        <v>6896</v>
      </c>
      <c r="AH24" s="48">
        <v>10536</v>
      </c>
      <c r="AI24" s="48">
        <v>3753</v>
      </c>
      <c r="AJ24" s="48">
        <v>7203</v>
      </c>
      <c r="AK24" s="48">
        <v>10956</v>
      </c>
      <c r="AL24">
        <v>3757</v>
      </c>
      <c r="AM24">
        <v>7405</v>
      </c>
      <c r="AN24">
        <v>11162</v>
      </c>
    </row>
    <row r="25" spans="1:40" x14ac:dyDescent="0.25">
      <c r="A25">
        <v>37</v>
      </c>
      <c r="B25" s="48">
        <v>3363</v>
      </c>
      <c r="C25" s="48">
        <v>5008</v>
      </c>
      <c r="D25" s="48">
        <v>8371</v>
      </c>
      <c r="E25" s="48">
        <v>3055</v>
      </c>
      <c r="F25" s="48">
        <v>4927</v>
      </c>
      <c r="G25" s="48">
        <v>7982</v>
      </c>
      <c r="H25" s="48">
        <v>3047</v>
      </c>
      <c r="I25" s="48">
        <v>4847</v>
      </c>
      <c r="J25" s="48">
        <v>7894</v>
      </c>
      <c r="K25" s="48">
        <v>3087</v>
      </c>
      <c r="L25" s="48">
        <v>4983</v>
      </c>
      <c r="M25" s="48">
        <v>8070</v>
      </c>
      <c r="N25" s="48">
        <v>3026</v>
      </c>
      <c r="O25" s="48">
        <v>5161</v>
      </c>
      <c r="P25" s="48">
        <v>8187</v>
      </c>
      <c r="Q25" s="48">
        <v>2951</v>
      </c>
      <c r="R25" s="48">
        <v>5247</v>
      </c>
      <c r="S25" s="48">
        <v>8198</v>
      </c>
      <c r="T25" s="48">
        <v>3078</v>
      </c>
      <c r="U25" s="48">
        <v>5385</v>
      </c>
      <c r="V25" s="48">
        <v>8463</v>
      </c>
      <c r="W25" s="48">
        <v>3179</v>
      </c>
      <c r="X25" s="48">
        <v>5934</v>
      </c>
      <c r="Y25" s="48">
        <v>9113</v>
      </c>
      <c r="Z25" s="48">
        <v>3375</v>
      </c>
      <c r="AA25" s="48">
        <v>6226</v>
      </c>
      <c r="AB25" s="48">
        <v>9601</v>
      </c>
      <c r="AC25" s="48">
        <v>3444</v>
      </c>
      <c r="AD25" s="48">
        <v>6349</v>
      </c>
      <c r="AE25" s="48">
        <v>9793</v>
      </c>
      <c r="AF25" s="48">
        <v>3431</v>
      </c>
      <c r="AG25" s="48">
        <v>6886</v>
      </c>
      <c r="AH25" s="48">
        <v>10317</v>
      </c>
      <c r="AI25" s="48">
        <v>3819</v>
      </c>
      <c r="AJ25" s="48">
        <v>7284</v>
      </c>
      <c r="AK25" s="48">
        <v>11103</v>
      </c>
      <c r="AL25">
        <v>3844</v>
      </c>
      <c r="AM25">
        <v>7526</v>
      </c>
      <c r="AN25">
        <v>11370</v>
      </c>
    </row>
    <row r="26" spans="1:40" x14ac:dyDescent="0.25">
      <c r="A26">
        <v>38</v>
      </c>
      <c r="B26" s="48">
        <v>3331</v>
      </c>
      <c r="C26" s="48">
        <v>5175</v>
      </c>
      <c r="D26" s="48">
        <v>8506</v>
      </c>
      <c r="E26" s="48">
        <v>3359</v>
      </c>
      <c r="F26" s="48">
        <v>5134</v>
      </c>
      <c r="G26" s="48">
        <v>8493</v>
      </c>
      <c r="H26" s="48">
        <v>3041</v>
      </c>
      <c r="I26" s="48">
        <v>5058</v>
      </c>
      <c r="J26" s="48">
        <v>8099</v>
      </c>
      <c r="K26" s="48">
        <v>3073</v>
      </c>
      <c r="L26" s="48">
        <v>4977</v>
      </c>
      <c r="M26" s="48">
        <v>8050</v>
      </c>
      <c r="N26" s="48">
        <v>3097</v>
      </c>
      <c r="O26" s="48">
        <v>5082</v>
      </c>
      <c r="P26" s="48">
        <v>8179</v>
      </c>
      <c r="Q26" s="48">
        <v>2919</v>
      </c>
      <c r="R26" s="48">
        <v>5275</v>
      </c>
      <c r="S26" s="48">
        <v>8194</v>
      </c>
      <c r="T26" s="48">
        <v>3046</v>
      </c>
      <c r="U26" s="48">
        <v>5419</v>
      </c>
      <c r="V26" s="48">
        <v>8465</v>
      </c>
      <c r="W26" s="48">
        <v>3191</v>
      </c>
      <c r="X26" s="48">
        <v>5771</v>
      </c>
      <c r="Y26" s="48">
        <v>8962</v>
      </c>
      <c r="Z26" s="48">
        <v>3275</v>
      </c>
      <c r="AA26" s="48">
        <v>6073</v>
      </c>
      <c r="AB26" s="48">
        <v>9348</v>
      </c>
      <c r="AC26" s="48">
        <v>3509</v>
      </c>
      <c r="AD26" s="48">
        <v>6520</v>
      </c>
      <c r="AE26" s="48">
        <v>10029</v>
      </c>
      <c r="AF26" s="48">
        <v>3444</v>
      </c>
      <c r="AG26" s="48">
        <v>6614</v>
      </c>
      <c r="AH26" s="48">
        <v>10058</v>
      </c>
      <c r="AI26" s="48">
        <v>3564</v>
      </c>
      <c r="AJ26" s="48">
        <v>7282</v>
      </c>
      <c r="AK26" s="48">
        <v>10846</v>
      </c>
      <c r="AL26">
        <v>3935</v>
      </c>
      <c r="AM26">
        <v>7519</v>
      </c>
      <c r="AN26">
        <v>11454</v>
      </c>
    </row>
    <row r="27" spans="1:40" x14ac:dyDescent="0.25">
      <c r="A27">
        <v>39</v>
      </c>
      <c r="B27" s="48">
        <v>3585</v>
      </c>
      <c r="C27" s="48">
        <v>5619</v>
      </c>
      <c r="D27" s="48">
        <v>9204</v>
      </c>
      <c r="E27" s="48">
        <v>3289</v>
      </c>
      <c r="F27" s="48">
        <v>5282</v>
      </c>
      <c r="G27" s="48">
        <v>8571</v>
      </c>
      <c r="H27" s="48">
        <v>3342</v>
      </c>
      <c r="I27" s="48">
        <v>5175</v>
      </c>
      <c r="J27" s="48">
        <v>8517</v>
      </c>
      <c r="K27" s="48">
        <v>3060</v>
      </c>
      <c r="L27" s="48">
        <v>5204</v>
      </c>
      <c r="M27" s="48">
        <v>8264</v>
      </c>
      <c r="N27" s="48">
        <v>3126</v>
      </c>
      <c r="O27" s="48">
        <v>5042</v>
      </c>
      <c r="P27" s="48">
        <v>8168</v>
      </c>
      <c r="Q27" s="48">
        <v>2978</v>
      </c>
      <c r="R27" s="48">
        <v>5210</v>
      </c>
      <c r="S27" s="48">
        <v>8188</v>
      </c>
      <c r="T27" s="48">
        <v>2979</v>
      </c>
      <c r="U27" s="48">
        <v>5410</v>
      </c>
      <c r="V27" s="48">
        <v>8389</v>
      </c>
      <c r="W27" s="48">
        <v>3128</v>
      </c>
      <c r="X27" s="48">
        <v>5773</v>
      </c>
      <c r="Y27" s="48">
        <v>8901</v>
      </c>
      <c r="Z27" s="48">
        <v>3255</v>
      </c>
      <c r="AA27" s="48">
        <v>5845</v>
      </c>
      <c r="AB27" s="48">
        <v>9100</v>
      </c>
      <c r="AC27" s="48">
        <v>3374</v>
      </c>
      <c r="AD27" s="48">
        <v>6349</v>
      </c>
      <c r="AE27" s="48">
        <v>9723</v>
      </c>
      <c r="AF27" s="48">
        <v>3478</v>
      </c>
      <c r="AG27" s="48">
        <v>6743</v>
      </c>
      <c r="AH27" s="48">
        <v>10221</v>
      </c>
      <c r="AI27" s="48">
        <v>3567</v>
      </c>
      <c r="AJ27" s="48">
        <v>6986</v>
      </c>
      <c r="AK27" s="48">
        <v>10553</v>
      </c>
      <c r="AL27">
        <v>3709</v>
      </c>
      <c r="AM27">
        <v>7567</v>
      </c>
      <c r="AN27">
        <v>11276</v>
      </c>
    </row>
    <row r="28" spans="1:40" x14ac:dyDescent="0.25">
      <c r="A28">
        <v>40</v>
      </c>
      <c r="B28" s="48">
        <v>3906</v>
      </c>
      <c r="C28" s="48">
        <v>5707</v>
      </c>
      <c r="D28" s="48">
        <v>9613</v>
      </c>
      <c r="E28" s="48">
        <v>3534</v>
      </c>
      <c r="F28" s="48">
        <v>5642</v>
      </c>
      <c r="G28" s="48">
        <v>9176</v>
      </c>
      <c r="H28" s="48">
        <v>3269</v>
      </c>
      <c r="I28" s="48">
        <v>5374</v>
      </c>
      <c r="J28" s="48">
        <v>8643</v>
      </c>
      <c r="K28" s="48">
        <v>3331</v>
      </c>
      <c r="L28" s="48">
        <v>5334</v>
      </c>
      <c r="M28" s="48">
        <v>8665</v>
      </c>
      <c r="N28" s="48">
        <v>2985</v>
      </c>
      <c r="O28" s="48">
        <v>5283</v>
      </c>
      <c r="P28" s="48">
        <v>8268</v>
      </c>
      <c r="Q28" s="48">
        <v>2978</v>
      </c>
      <c r="R28" s="48">
        <v>5176</v>
      </c>
      <c r="S28" s="48">
        <v>8154</v>
      </c>
      <c r="T28" s="48">
        <v>3007</v>
      </c>
      <c r="U28" s="48">
        <v>5334</v>
      </c>
      <c r="V28" s="48">
        <v>8341</v>
      </c>
      <c r="W28" s="48">
        <v>3116</v>
      </c>
      <c r="X28" s="48">
        <v>5685</v>
      </c>
      <c r="Y28" s="48">
        <v>8801</v>
      </c>
      <c r="Z28" s="48">
        <v>3194</v>
      </c>
      <c r="AA28" s="48">
        <v>5870</v>
      </c>
      <c r="AB28" s="48">
        <v>9064</v>
      </c>
      <c r="AC28" s="48">
        <v>3344</v>
      </c>
      <c r="AD28" s="48">
        <v>6123</v>
      </c>
      <c r="AE28" s="48">
        <v>9467</v>
      </c>
      <c r="AF28" s="48">
        <v>3406</v>
      </c>
      <c r="AG28" s="48">
        <v>6537</v>
      </c>
      <c r="AH28" s="48">
        <v>9943</v>
      </c>
      <c r="AI28" s="48">
        <v>3603</v>
      </c>
      <c r="AJ28" s="48">
        <v>7049</v>
      </c>
      <c r="AK28" s="48">
        <v>10652</v>
      </c>
      <c r="AL28">
        <v>3700</v>
      </c>
      <c r="AM28">
        <v>7167</v>
      </c>
      <c r="AN28">
        <v>10867</v>
      </c>
    </row>
    <row r="29" spans="1:40" x14ac:dyDescent="0.25">
      <c r="A29">
        <v>41</v>
      </c>
      <c r="B29" s="48">
        <v>3797</v>
      </c>
      <c r="C29" s="48">
        <v>5825</v>
      </c>
      <c r="D29" s="48">
        <v>9622</v>
      </c>
      <c r="E29" s="48">
        <v>3848</v>
      </c>
      <c r="F29" s="48">
        <v>5863</v>
      </c>
      <c r="G29" s="48">
        <v>9711</v>
      </c>
      <c r="H29" s="48">
        <v>3522</v>
      </c>
      <c r="I29" s="48">
        <v>5684</v>
      </c>
      <c r="J29" s="48">
        <v>9206</v>
      </c>
      <c r="K29" s="48">
        <v>3290</v>
      </c>
      <c r="L29" s="48">
        <v>5553</v>
      </c>
      <c r="M29" s="48">
        <v>8843</v>
      </c>
      <c r="N29" s="48">
        <v>3312</v>
      </c>
      <c r="O29" s="48">
        <v>5397</v>
      </c>
      <c r="P29" s="48">
        <v>8709</v>
      </c>
      <c r="Q29" s="48">
        <v>2873</v>
      </c>
      <c r="R29" s="48">
        <v>5414</v>
      </c>
      <c r="S29" s="48">
        <v>8287</v>
      </c>
      <c r="T29" s="48">
        <v>3008</v>
      </c>
      <c r="U29" s="48">
        <v>5291</v>
      </c>
      <c r="V29" s="48">
        <v>8299</v>
      </c>
      <c r="W29" s="48">
        <v>3065</v>
      </c>
      <c r="X29" s="48">
        <v>5696</v>
      </c>
      <c r="Y29" s="48">
        <v>8761</v>
      </c>
      <c r="Z29" s="48">
        <v>3150</v>
      </c>
      <c r="AA29" s="48">
        <v>5780</v>
      </c>
      <c r="AB29" s="48">
        <v>8930</v>
      </c>
      <c r="AC29" s="48">
        <v>3306</v>
      </c>
      <c r="AD29" s="48">
        <v>6050</v>
      </c>
      <c r="AE29" s="48">
        <v>9356</v>
      </c>
      <c r="AF29" s="48">
        <v>3330</v>
      </c>
      <c r="AG29" s="48">
        <v>6339</v>
      </c>
      <c r="AH29" s="48">
        <v>9669</v>
      </c>
      <c r="AI29" s="48">
        <v>3509</v>
      </c>
      <c r="AJ29" s="48">
        <v>6784</v>
      </c>
      <c r="AK29" s="48">
        <v>10293</v>
      </c>
      <c r="AL29">
        <v>3707</v>
      </c>
      <c r="AM29">
        <v>7227</v>
      </c>
      <c r="AN29">
        <v>10934</v>
      </c>
    </row>
    <row r="30" spans="1:40" x14ac:dyDescent="0.25">
      <c r="A30">
        <v>42</v>
      </c>
      <c r="B30" s="48">
        <v>3711</v>
      </c>
      <c r="C30" s="48">
        <v>5539</v>
      </c>
      <c r="D30" s="48">
        <v>9250</v>
      </c>
      <c r="E30" s="48">
        <v>3770</v>
      </c>
      <c r="F30" s="48">
        <v>5929</v>
      </c>
      <c r="G30" s="48">
        <v>9699</v>
      </c>
      <c r="H30" s="48">
        <v>3862</v>
      </c>
      <c r="I30" s="48">
        <v>5941</v>
      </c>
      <c r="J30" s="48">
        <v>9803</v>
      </c>
      <c r="K30" s="48">
        <v>3507</v>
      </c>
      <c r="L30" s="48">
        <v>5878</v>
      </c>
      <c r="M30" s="48">
        <v>9385</v>
      </c>
      <c r="N30" s="48">
        <v>3273</v>
      </c>
      <c r="O30" s="48">
        <v>5623</v>
      </c>
      <c r="P30" s="48">
        <v>8896</v>
      </c>
      <c r="Q30" s="48">
        <v>3151</v>
      </c>
      <c r="R30" s="48">
        <v>5437</v>
      </c>
      <c r="S30" s="48">
        <v>8588</v>
      </c>
      <c r="T30" s="48">
        <v>2924</v>
      </c>
      <c r="U30" s="48">
        <v>5528</v>
      </c>
      <c r="V30" s="48">
        <v>8452</v>
      </c>
      <c r="W30" s="48">
        <v>3105</v>
      </c>
      <c r="X30" s="48">
        <v>5584</v>
      </c>
      <c r="Y30" s="48">
        <v>8689</v>
      </c>
      <c r="Z30" s="48">
        <v>3069</v>
      </c>
      <c r="AA30" s="48">
        <v>5728</v>
      </c>
      <c r="AB30" s="48">
        <v>8797</v>
      </c>
      <c r="AC30" s="48">
        <v>3232</v>
      </c>
      <c r="AD30" s="48">
        <v>5987</v>
      </c>
      <c r="AE30" s="48">
        <v>9219</v>
      </c>
      <c r="AF30" s="48">
        <v>3308</v>
      </c>
      <c r="AG30" s="48">
        <v>6241</v>
      </c>
      <c r="AH30" s="48">
        <v>9549</v>
      </c>
      <c r="AI30" s="48">
        <v>3433</v>
      </c>
      <c r="AJ30" s="48">
        <v>6680</v>
      </c>
      <c r="AK30" s="48">
        <v>10113</v>
      </c>
      <c r="AL30">
        <v>3564</v>
      </c>
      <c r="AM30">
        <v>7015</v>
      </c>
      <c r="AN30">
        <v>10579</v>
      </c>
    </row>
    <row r="31" spans="1:40" x14ac:dyDescent="0.25">
      <c r="A31">
        <v>43</v>
      </c>
      <c r="B31" s="48">
        <v>3592</v>
      </c>
      <c r="C31" s="48">
        <v>5683</v>
      </c>
      <c r="D31" s="48">
        <v>9275</v>
      </c>
      <c r="E31" s="48">
        <v>3664</v>
      </c>
      <c r="F31" s="48">
        <v>5607</v>
      </c>
      <c r="G31" s="48">
        <v>9271</v>
      </c>
      <c r="H31" s="48">
        <v>3733</v>
      </c>
      <c r="I31" s="48">
        <v>6024</v>
      </c>
      <c r="J31" s="48">
        <v>9757</v>
      </c>
      <c r="K31" s="48">
        <v>3862</v>
      </c>
      <c r="L31" s="48">
        <v>6086</v>
      </c>
      <c r="M31" s="48">
        <v>9948</v>
      </c>
      <c r="N31" s="48">
        <v>3461</v>
      </c>
      <c r="O31" s="48">
        <v>5917</v>
      </c>
      <c r="P31" s="48">
        <v>9378</v>
      </c>
      <c r="Q31" s="48">
        <v>3153</v>
      </c>
      <c r="R31" s="48">
        <v>5679</v>
      </c>
      <c r="S31" s="48">
        <v>8832</v>
      </c>
      <c r="T31" s="48">
        <v>3206</v>
      </c>
      <c r="U31" s="48">
        <v>5589</v>
      </c>
      <c r="V31" s="48">
        <v>8795</v>
      </c>
      <c r="W31" s="48">
        <v>2976</v>
      </c>
      <c r="X31" s="48">
        <v>5838</v>
      </c>
      <c r="Y31" s="48">
        <v>8814</v>
      </c>
      <c r="Z31" s="48">
        <v>3102</v>
      </c>
      <c r="AA31" s="48">
        <v>5636</v>
      </c>
      <c r="AB31" s="48">
        <v>8738</v>
      </c>
      <c r="AC31" s="48">
        <v>3168</v>
      </c>
      <c r="AD31" s="48">
        <v>5963</v>
      </c>
      <c r="AE31" s="48">
        <v>9131</v>
      </c>
      <c r="AF31" s="48">
        <v>3227</v>
      </c>
      <c r="AG31" s="48">
        <v>6143</v>
      </c>
      <c r="AH31" s="48">
        <v>9370</v>
      </c>
      <c r="AI31" s="48">
        <v>3400</v>
      </c>
      <c r="AJ31" s="48">
        <v>6471</v>
      </c>
      <c r="AK31" s="48">
        <v>9871</v>
      </c>
      <c r="AL31">
        <v>3512</v>
      </c>
      <c r="AM31">
        <v>6797</v>
      </c>
      <c r="AN31">
        <v>10309</v>
      </c>
    </row>
    <row r="32" spans="1:40" x14ac:dyDescent="0.25">
      <c r="A32">
        <v>44</v>
      </c>
      <c r="B32" s="48">
        <v>3455</v>
      </c>
      <c r="C32" s="48">
        <v>5286</v>
      </c>
      <c r="D32" s="48">
        <v>8741</v>
      </c>
      <c r="E32" s="48">
        <v>3580</v>
      </c>
      <c r="F32" s="48">
        <v>5791</v>
      </c>
      <c r="G32" s="48">
        <v>9371</v>
      </c>
      <c r="H32" s="48">
        <v>3653</v>
      </c>
      <c r="I32" s="48">
        <v>5664</v>
      </c>
      <c r="J32" s="48">
        <v>9317</v>
      </c>
      <c r="K32" s="48">
        <v>3763</v>
      </c>
      <c r="L32" s="48">
        <v>6123</v>
      </c>
      <c r="M32" s="48">
        <v>9886</v>
      </c>
      <c r="N32" s="48">
        <v>3790</v>
      </c>
      <c r="O32" s="48">
        <v>6162</v>
      </c>
      <c r="P32" s="48">
        <v>9952</v>
      </c>
      <c r="Q32" s="48">
        <v>3340</v>
      </c>
      <c r="R32" s="48">
        <v>6041</v>
      </c>
      <c r="S32" s="48">
        <v>9381</v>
      </c>
      <c r="T32" s="48">
        <v>3177</v>
      </c>
      <c r="U32" s="48">
        <v>5779</v>
      </c>
      <c r="V32" s="48">
        <v>8956</v>
      </c>
      <c r="W32" s="48">
        <v>3249</v>
      </c>
      <c r="X32" s="48">
        <v>5935</v>
      </c>
      <c r="Y32" s="48">
        <v>9184</v>
      </c>
      <c r="Z32" s="48">
        <v>2992</v>
      </c>
      <c r="AA32" s="48">
        <v>5887</v>
      </c>
      <c r="AB32" s="48">
        <v>8879</v>
      </c>
      <c r="AC32" s="48">
        <v>3166</v>
      </c>
      <c r="AD32" s="48">
        <v>5861</v>
      </c>
      <c r="AE32" s="48">
        <v>9027</v>
      </c>
      <c r="AF32" s="48">
        <v>3083</v>
      </c>
      <c r="AG32" s="48">
        <v>6133</v>
      </c>
      <c r="AH32" s="48">
        <v>9216</v>
      </c>
      <c r="AI32" s="48">
        <v>3276</v>
      </c>
      <c r="AJ32" s="48">
        <v>6393</v>
      </c>
      <c r="AK32" s="48">
        <v>9669</v>
      </c>
      <c r="AL32">
        <v>3424</v>
      </c>
      <c r="AM32">
        <v>6594</v>
      </c>
      <c r="AN32">
        <v>10018</v>
      </c>
    </row>
    <row r="33" spans="1:40" x14ac:dyDescent="0.25">
      <c r="A33">
        <v>45</v>
      </c>
      <c r="B33" s="48">
        <v>3494</v>
      </c>
      <c r="C33" s="48">
        <v>5318</v>
      </c>
      <c r="D33" s="48">
        <v>8812</v>
      </c>
      <c r="E33" s="48">
        <v>3433</v>
      </c>
      <c r="F33" s="48">
        <v>5391</v>
      </c>
      <c r="G33" s="48">
        <v>8824</v>
      </c>
      <c r="H33" s="48">
        <v>3531</v>
      </c>
      <c r="I33" s="48">
        <v>5825</v>
      </c>
      <c r="J33" s="48">
        <v>9356</v>
      </c>
      <c r="K33" s="48">
        <v>3648</v>
      </c>
      <c r="L33" s="48">
        <v>5748</v>
      </c>
      <c r="M33" s="48">
        <v>9396</v>
      </c>
      <c r="N33" s="48">
        <v>3733</v>
      </c>
      <c r="O33" s="48">
        <v>6157</v>
      </c>
      <c r="P33" s="48">
        <v>9890</v>
      </c>
      <c r="Q33" s="48">
        <v>3619</v>
      </c>
      <c r="R33" s="48">
        <v>6242</v>
      </c>
      <c r="S33" s="48">
        <v>9861</v>
      </c>
      <c r="T33" s="48">
        <v>3327</v>
      </c>
      <c r="U33" s="48">
        <v>6167</v>
      </c>
      <c r="V33" s="48">
        <v>9494</v>
      </c>
      <c r="W33" s="48">
        <v>3251</v>
      </c>
      <c r="X33" s="48">
        <v>6082</v>
      </c>
      <c r="Y33" s="48">
        <v>9333</v>
      </c>
      <c r="Z33" s="48">
        <v>3261</v>
      </c>
      <c r="AA33" s="48">
        <v>5955</v>
      </c>
      <c r="AB33" s="48">
        <v>9216</v>
      </c>
      <c r="AC33" s="48">
        <v>3080</v>
      </c>
      <c r="AD33" s="48">
        <v>6070</v>
      </c>
      <c r="AE33" s="48">
        <v>9150</v>
      </c>
      <c r="AF33" s="48">
        <v>3053</v>
      </c>
      <c r="AG33" s="48">
        <v>5997</v>
      </c>
      <c r="AH33" s="48">
        <v>9050</v>
      </c>
      <c r="AI33" s="48">
        <v>3145</v>
      </c>
      <c r="AJ33" s="48">
        <v>6341</v>
      </c>
      <c r="AK33" s="48">
        <v>9486</v>
      </c>
      <c r="AL33">
        <v>3310</v>
      </c>
      <c r="AM33">
        <v>6509</v>
      </c>
      <c r="AN33">
        <v>9819</v>
      </c>
    </row>
    <row r="34" spans="1:40" x14ac:dyDescent="0.25">
      <c r="A34">
        <v>46</v>
      </c>
      <c r="B34" s="48">
        <v>3526</v>
      </c>
      <c r="C34" s="48">
        <v>5315</v>
      </c>
      <c r="D34" s="48">
        <v>8841</v>
      </c>
      <c r="E34" s="48">
        <v>3438</v>
      </c>
      <c r="F34" s="48">
        <v>5370</v>
      </c>
      <c r="G34" s="48">
        <v>8808</v>
      </c>
      <c r="H34" s="48">
        <v>3412</v>
      </c>
      <c r="I34" s="48">
        <v>5407</v>
      </c>
      <c r="J34" s="48">
        <v>8819</v>
      </c>
      <c r="K34" s="48">
        <v>3506</v>
      </c>
      <c r="L34" s="48">
        <v>5964</v>
      </c>
      <c r="M34" s="48">
        <v>9470</v>
      </c>
      <c r="N34" s="48">
        <v>3617</v>
      </c>
      <c r="O34" s="48">
        <v>5741</v>
      </c>
      <c r="P34" s="48">
        <v>9358</v>
      </c>
      <c r="Q34" s="48">
        <v>3619</v>
      </c>
      <c r="R34" s="48">
        <v>6264</v>
      </c>
      <c r="S34" s="48">
        <v>9883</v>
      </c>
      <c r="T34" s="48">
        <v>3582</v>
      </c>
      <c r="U34" s="48">
        <v>6320</v>
      </c>
      <c r="V34" s="48">
        <v>9902</v>
      </c>
      <c r="W34" s="48">
        <v>3370</v>
      </c>
      <c r="X34" s="48">
        <v>6446</v>
      </c>
      <c r="Y34" s="48">
        <v>9816</v>
      </c>
      <c r="Z34" s="48">
        <v>3251</v>
      </c>
      <c r="AA34" s="48">
        <v>6174</v>
      </c>
      <c r="AB34" s="48">
        <v>9425</v>
      </c>
      <c r="AC34" s="48">
        <v>3301</v>
      </c>
      <c r="AD34" s="48">
        <v>6103</v>
      </c>
      <c r="AE34" s="48">
        <v>9404</v>
      </c>
      <c r="AF34" s="48">
        <v>3059</v>
      </c>
      <c r="AG34" s="48">
        <v>6210</v>
      </c>
      <c r="AH34" s="48">
        <v>9269</v>
      </c>
      <c r="AI34" s="48">
        <v>3088</v>
      </c>
      <c r="AJ34" s="48">
        <v>6237</v>
      </c>
      <c r="AK34" s="48">
        <v>9325</v>
      </c>
      <c r="AL34">
        <v>3175</v>
      </c>
      <c r="AM34">
        <v>6543</v>
      </c>
      <c r="AN34">
        <v>9718</v>
      </c>
    </row>
    <row r="35" spans="1:40" x14ac:dyDescent="0.25">
      <c r="A35">
        <v>47</v>
      </c>
      <c r="B35" s="48">
        <v>3453</v>
      </c>
      <c r="C35" s="48">
        <v>5504</v>
      </c>
      <c r="D35" s="48">
        <v>8957</v>
      </c>
      <c r="E35" s="48">
        <v>3455</v>
      </c>
      <c r="F35" s="48">
        <v>5387</v>
      </c>
      <c r="G35" s="48">
        <v>8842</v>
      </c>
      <c r="H35" s="48">
        <v>3391</v>
      </c>
      <c r="I35" s="48">
        <v>5360</v>
      </c>
      <c r="J35" s="48">
        <v>8751</v>
      </c>
      <c r="K35" s="48">
        <v>3363</v>
      </c>
      <c r="L35" s="48">
        <v>5475</v>
      </c>
      <c r="M35" s="48">
        <v>8838</v>
      </c>
      <c r="N35" s="48">
        <v>3500</v>
      </c>
      <c r="O35" s="48">
        <v>5875</v>
      </c>
      <c r="P35" s="48">
        <v>9375</v>
      </c>
      <c r="Q35" s="48">
        <v>3453</v>
      </c>
      <c r="R35" s="48">
        <v>5775</v>
      </c>
      <c r="S35" s="48">
        <v>9228</v>
      </c>
      <c r="T35" s="48">
        <v>3618</v>
      </c>
      <c r="U35" s="48">
        <v>6338</v>
      </c>
      <c r="V35" s="48">
        <v>9956</v>
      </c>
      <c r="W35" s="48">
        <v>3663</v>
      </c>
      <c r="X35" s="48">
        <v>6666</v>
      </c>
      <c r="Y35" s="48">
        <v>10329</v>
      </c>
      <c r="Z35" s="48">
        <v>3424</v>
      </c>
      <c r="AA35" s="48">
        <v>6481</v>
      </c>
      <c r="AB35" s="48">
        <v>9905</v>
      </c>
      <c r="AC35" s="48">
        <v>3313</v>
      </c>
      <c r="AD35" s="48">
        <v>6320</v>
      </c>
      <c r="AE35" s="48">
        <v>9633</v>
      </c>
      <c r="AF35" s="48">
        <v>3233</v>
      </c>
      <c r="AG35" s="48">
        <v>6183</v>
      </c>
      <c r="AH35" s="48">
        <v>9416</v>
      </c>
      <c r="AI35" s="48">
        <v>3089</v>
      </c>
      <c r="AJ35" s="48">
        <v>6399</v>
      </c>
      <c r="AK35" s="48">
        <v>9488</v>
      </c>
      <c r="AL35">
        <v>3095</v>
      </c>
      <c r="AM35">
        <v>6351</v>
      </c>
      <c r="AN35">
        <v>9446</v>
      </c>
    </row>
    <row r="36" spans="1:40" x14ac:dyDescent="0.25">
      <c r="A36">
        <v>48</v>
      </c>
      <c r="B36" s="48">
        <v>3629</v>
      </c>
      <c r="C36" s="48">
        <v>6007</v>
      </c>
      <c r="D36" s="48">
        <v>9636</v>
      </c>
      <c r="E36" s="48">
        <v>3414</v>
      </c>
      <c r="F36" s="48">
        <v>5599</v>
      </c>
      <c r="G36" s="48">
        <v>9013</v>
      </c>
      <c r="H36" s="48">
        <v>3434</v>
      </c>
      <c r="I36" s="48">
        <v>5407</v>
      </c>
      <c r="J36" s="48">
        <v>8841</v>
      </c>
      <c r="K36" s="48">
        <v>3340</v>
      </c>
      <c r="L36" s="48">
        <v>5429</v>
      </c>
      <c r="M36" s="48">
        <v>8769</v>
      </c>
      <c r="N36" s="48">
        <v>3326</v>
      </c>
      <c r="O36" s="48">
        <v>5402</v>
      </c>
      <c r="P36" s="48">
        <v>8728</v>
      </c>
      <c r="Q36" s="48">
        <v>3356</v>
      </c>
      <c r="R36" s="48">
        <v>5889</v>
      </c>
      <c r="S36" s="48">
        <v>9245</v>
      </c>
      <c r="T36" s="48">
        <v>3407</v>
      </c>
      <c r="U36" s="48">
        <v>5854</v>
      </c>
      <c r="V36" s="48">
        <v>9261</v>
      </c>
      <c r="W36" s="48">
        <v>3660</v>
      </c>
      <c r="X36" s="48">
        <v>6543</v>
      </c>
      <c r="Y36" s="48">
        <v>10203</v>
      </c>
      <c r="Z36" s="48">
        <v>3655</v>
      </c>
      <c r="AA36" s="48">
        <v>6653</v>
      </c>
      <c r="AB36" s="48">
        <v>10308</v>
      </c>
      <c r="AC36" s="48">
        <v>3467</v>
      </c>
      <c r="AD36" s="48">
        <v>6595</v>
      </c>
      <c r="AE36" s="48">
        <v>10062</v>
      </c>
      <c r="AF36" s="48">
        <v>3287</v>
      </c>
      <c r="AG36" s="48">
        <v>6410</v>
      </c>
      <c r="AH36" s="48">
        <v>9697</v>
      </c>
      <c r="AI36" s="48">
        <v>3266</v>
      </c>
      <c r="AJ36" s="48">
        <v>6355</v>
      </c>
      <c r="AK36" s="48">
        <v>9621</v>
      </c>
      <c r="AL36">
        <v>3141</v>
      </c>
      <c r="AM36">
        <v>6464</v>
      </c>
      <c r="AN36">
        <v>9605</v>
      </c>
    </row>
    <row r="37" spans="1:40" x14ac:dyDescent="0.25">
      <c r="A37">
        <v>49</v>
      </c>
      <c r="B37" s="48">
        <v>3837</v>
      </c>
      <c r="C37" s="48">
        <v>6224</v>
      </c>
      <c r="D37" s="48">
        <v>10061</v>
      </c>
      <c r="E37" s="48">
        <v>3578</v>
      </c>
      <c r="F37" s="48">
        <v>6040</v>
      </c>
      <c r="G37" s="48">
        <v>9618</v>
      </c>
      <c r="H37" s="48">
        <v>3365</v>
      </c>
      <c r="I37" s="48">
        <v>5623</v>
      </c>
      <c r="J37" s="48">
        <v>8988</v>
      </c>
      <c r="K37" s="48">
        <v>3377</v>
      </c>
      <c r="L37" s="48">
        <v>5463</v>
      </c>
      <c r="M37" s="48">
        <v>8840</v>
      </c>
      <c r="N37" s="48">
        <v>3280</v>
      </c>
      <c r="O37" s="48">
        <v>5381</v>
      </c>
      <c r="P37" s="48">
        <v>8661</v>
      </c>
      <c r="Q37" s="48">
        <v>3178</v>
      </c>
      <c r="R37" s="48">
        <v>5445</v>
      </c>
      <c r="S37" s="48">
        <v>8623</v>
      </c>
      <c r="T37" s="48">
        <v>3393</v>
      </c>
      <c r="U37" s="48">
        <v>5856</v>
      </c>
      <c r="V37" s="48">
        <v>9249</v>
      </c>
      <c r="W37" s="48">
        <v>3422</v>
      </c>
      <c r="X37" s="48">
        <v>6034</v>
      </c>
      <c r="Y37" s="48">
        <v>9456</v>
      </c>
      <c r="Z37" s="48">
        <v>3666</v>
      </c>
      <c r="AA37" s="48">
        <v>6554</v>
      </c>
      <c r="AB37" s="48">
        <v>10220</v>
      </c>
      <c r="AC37" s="48">
        <v>3707</v>
      </c>
      <c r="AD37" s="48">
        <v>6773</v>
      </c>
      <c r="AE37" s="48">
        <v>10480</v>
      </c>
      <c r="AF37" s="48">
        <v>3335</v>
      </c>
      <c r="AG37" s="48">
        <v>6678</v>
      </c>
      <c r="AH37" s="48">
        <v>10013</v>
      </c>
      <c r="AI37" s="48">
        <v>3315</v>
      </c>
      <c r="AJ37" s="48">
        <v>6541</v>
      </c>
      <c r="AK37" s="48">
        <v>9856</v>
      </c>
      <c r="AL37">
        <v>3321</v>
      </c>
      <c r="AM37">
        <v>6408</v>
      </c>
      <c r="AN37">
        <v>9729</v>
      </c>
    </row>
    <row r="38" spans="1:40" x14ac:dyDescent="0.25">
      <c r="A38">
        <v>50</v>
      </c>
      <c r="B38" s="48">
        <v>4025</v>
      </c>
      <c r="C38" s="48">
        <v>6425</v>
      </c>
      <c r="D38" s="48">
        <v>10450</v>
      </c>
      <c r="E38" s="48">
        <v>3771</v>
      </c>
      <c r="F38" s="48">
        <v>6277</v>
      </c>
      <c r="G38" s="48">
        <v>10048</v>
      </c>
      <c r="H38" s="48">
        <v>3501</v>
      </c>
      <c r="I38" s="48">
        <v>6011</v>
      </c>
      <c r="J38" s="48">
        <v>9512</v>
      </c>
      <c r="K38" s="48">
        <v>3289</v>
      </c>
      <c r="L38" s="48">
        <v>5646</v>
      </c>
      <c r="M38" s="48">
        <v>8935</v>
      </c>
      <c r="N38" s="48">
        <v>3238</v>
      </c>
      <c r="O38" s="48">
        <v>5362</v>
      </c>
      <c r="P38" s="48">
        <v>8600</v>
      </c>
      <c r="Q38" s="48">
        <v>3124</v>
      </c>
      <c r="R38" s="48">
        <v>5347</v>
      </c>
      <c r="S38" s="48">
        <v>8471</v>
      </c>
      <c r="T38" s="48">
        <v>3133</v>
      </c>
      <c r="U38" s="48">
        <v>5438</v>
      </c>
      <c r="V38" s="48">
        <v>8571</v>
      </c>
      <c r="W38" s="48">
        <v>3400</v>
      </c>
      <c r="X38" s="48">
        <v>6032</v>
      </c>
      <c r="Y38" s="48">
        <v>9432</v>
      </c>
      <c r="Z38" s="48">
        <v>3383</v>
      </c>
      <c r="AA38" s="48">
        <v>6044</v>
      </c>
      <c r="AB38" s="48">
        <v>9427</v>
      </c>
      <c r="AC38" s="48">
        <v>3669</v>
      </c>
      <c r="AD38" s="48">
        <v>6692</v>
      </c>
      <c r="AE38" s="48">
        <v>10361</v>
      </c>
      <c r="AF38" s="48">
        <v>3559</v>
      </c>
      <c r="AG38" s="48">
        <v>6802</v>
      </c>
      <c r="AH38" s="48">
        <v>10361</v>
      </c>
      <c r="AI38" s="48">
        <v>3367</v>
      </c>
      <c r="AJ38" s="48">
        <v>6770</v>
      </c>
      <c r="AK38" s="48">
        <v>10137</v>
      </c>
      <c r="AL38">
        <v>3314</v>
      </c>
      <c r="AM38">
        <v>6584</v>
      </c>
      <c r="AN38">
        <v>9898</v>
      </c>
    </row>
    <row r="39" spans="1:40" x14ac:dyDescent="0.25">
      <c r="A39">
        <v>51</v>
      </c>
      <c r="B39" s="48">
        <v>4010</v>
      </c>
      <c r="C39" s="48">
        <v>6612</v>
      </c>
      <c r="D39" s="48">
        <v>10622</v>
      </c>
      <c r="E39" s="48">
        <v>3972</v>
      </c>
      <c r="F39" s="48">
        <v>6451</v>
      </c>
      <c r="G39" s="48">
        <v>10423</v>
      </c>
      <c r="H39" s="48">
        <v>3734</v>
      </c>
      <c r="I39" s="48">
        <v>6171</v>
      </c>
      <c r="J39" s="48">
        <v>9905</v>
      </c>
      <c r="K39" s="48">
        <v>3436</v>
      </c>
      <c r="L39" s="48">
        <v>6038</v>
      </c>
      <c r="M39" s="48">
        <v>9474</v>
      </c>
      <c r="N39" s="48">
        <v>3205</v>
      </c>
      <c r="O39" s="48">
        <v>5553</v>
      </c>
      <c r="P39" s="48">
        <v>8758</v>
      </c>
      <c r="Q39" s="48">
        <v>3080</v>
      </c>
      <c r="R39" s="48">
        <v>5306</v>
      </c>
      <c r="S39" s="48">
        <v>8386</v>
      </c>
      <c r="T39" s="48">
        <v>3111</v>
      </c>
      <c r="U39" s="48">
        <v>5311</v>
      </c>
      <c r="V39" s="48">
        <v>8422</v>
      </c>
      <c r="W39" s="48">
        <v>3145</v>
      </c>
      <c r="X39" s="48">
        <v>5615</v>
      </c>
      <c r="Y39" s="48">
        <v>8760</v>
      </c>
      <c r="Z39" s="48">
        <v>3351</v>
      </c>
      <c r="AA39" s="48">
        <v>6027</v>
      </c>
      <c r="AB39" s="48">
        <v>9378</v>
      </c>
      <c r="AC39" s="48">
        <v>3431</v>
      </c>
      <c r="AD39" s="48">
        <v>6118</v>
      </c>
      <c r="AE39" s="48">
        <v>9549</v>
      </c>
      <c r="AF39" s="48">
        <v>3580</v>
      </c>
      <c r="AG39" s="48">
        <v>6676</v>
      </c>
      <c r="AH39" s="48">
        <v>10256</v>
      </c>
      <c r="AI39" s="48">
        <v>3569</v>
      </c>
      <c r="AJ39" s="48">
        <v>6902</v>
      </c>
      <c r="AK39" s="48">
        <v>10471</v>
      </c>
      <c r="AL39">
        <v>3360</v>
      </c>
      <c r="AM39">
        <v>6862</v>
      </c>
      <c r="AN39">
        <v>10222</v>
      </c>
    </row>
    <row r="40" spans="1:40" x14ac:dyDescent="0.25">
      <c r="A40">
        <v>52</v>
      </c>
      <c r="B40" s="48">
        <v>4001</v>
      </c>
      <c r="C40" s="48">
        <v>6616</v>
      </c>
      <c r="D40" s="48">
        <v>10617</v>
      </c>
      <c r="E40" s="48">
        <v>3900</v>
      </c>
      <c r="F40" s="48">
        <v>6672</v>
      </c>
      <c r="G40" s="48">
        <v>10572</v>
      </c>
      <c r="H40" s="48">
        <v>3908</v>
      </c>
      <c r="I40" s="48">
        <v>6339</v>
      </c>
      <c r="J40" s="48">
        <v>10247</v>
      </c>
      <c r="K40" s="48">
        <v>3604</v>
      </c>
      <c r="L40" s="48">
        <v>6129</v>
      </c>
      <c r="M40" s="48">
        <v>9733</v>
      </c>
      <c r="N40" s="48">
        <v>3343</v>
      </c>
      <c r="O40" s="48">
        <v>5874</v>
      </c>
      <c r="P40" s="48">
        <v>9217</v>
      </c>
      <c r="Q40" s="48">
        <v>3058</v>
      </c>
      <c r="R40" s="48">
        <v>5514</v>
      </c>
      <c r="S40" s="48">
        <v>8572</v>
      </c>
      <c r="T40" s="48">
        <v>3015</v>
      </c>
      <c r="U40" s="48">
        <v>5241</v>
      </c>
      <c r="V40" s="48">
        <v>8256</v>
      </c>
      <c r="W40" s="48">
        <v>3055</v>
      </c>
      <c r="X40" s="48">
        <v>5459</v>
      </c>
      <c r="Y40" s="48">
        <v>8514</v>
      </c>
      <c r="Z40" s="48">
        <v>3126</v>
      </c>
      <c r="AA40" s="48">
        <v>5598</v>
      </c>
      <c r="AB40" s="48">
        <v>8724</v>
      </c>
      <c r="AC40" s="48">
        <v>3365</v>
      </c>
      <c r="AD40" s="48">
        <v>6085</v>
      </c>
      <c r="AE40" s="48">
        <v>9450</v>
      </c>
      <c r="AF40" s="48">
        <v>3268</v>
      </c>
      <c r="AG40" s="48">
        <v>6082</v>
      </c>
      <c r="AH40" s="48">
        <v>9350</v>
      </c>
      <c r="AI40" s="48">
        <v>3571</v>
      </c>
      <c r="AJ40" s="48">
        <v>6788</v>
      </c>
      <c r="AK40" s="48">
        <v>10359</v>
      </c>
      <c r="AL40">
        <v>3575</v>
      </c>
      <c r="AM40">
        <v>6993</v>
      </c>
      <c r="AN40">
        <v>10568</v>
      </c>
    </row>
    <row r="41" spans="1:40" x14ac:dyDescent="0.25">
      <c r="A41">
        <v>53</v>
      </c>
      <c r="B41" s="48">
        <v>4202</v>
      </c>
      <c r="C41" s="48">
        <v>6748</v>
      </c>
      <c r="D41" s="48">
        <v>10950</v>
      </c>
      <c r="E41" s="48">
        <v>3908</v>
      </c>
      <c r="F41" s="48">
        <v>6580</v>
      </c>
      <c r="G41" s="48">
        <v>10488</v>
      </c>
      <c r="H41" s="48">
        <v>3842</v>
      </c>
      <c r="I41" s="48">
        <v>6570</v>
      </c>
      <c r="J41" s="48">
        <v>10412</v>
      </c>
      <c r="K41" s="48">
        <v>3779</v>
      </c>
      <c r="L41" s="48">
        <v>6331</v>
      </c>
      <c r="M41" s="48">
        <v>10110</v>
      </c>
      <c r="N41" s="48">
        <v>3501</v>
      </c>
      <c r="O41" s="48">
        <v>5940</v>
      </c>
      <c r="P41" s="48">
        <v>9441</v>
      </c>
      <c r="Q41" s="48">
        <v>3159</v>
      </c>
      <c r="R41" s="48">
        <v>5781</v>
      </c>
      <c r="S41" s="48">
        <v>8940</v>
      </c>
      <c r="T41" s="48">
        <v>2989</v>
      </c>
      <c r="U41" s="48">
        <v>5422</v>
      </c>
      <c r="V41" s="48">
        <v>8411</v>
      </c>
      <c r="W41" s="48">
        <v>3024</v>
      </c>
      <c r="X41" s="48">
        <v>5334</v>
      </c>
      <c r="Y41" s="48">
        <v>8358</v>
      </c>
      <c r="Z41" s="48">
        <v>3035</v>
      </c>
      <c r="AA41" s="48">
        <v>5420</v>
      </c>
      <c r="AB41" s="48">
        <v>8455</v>
      </c>
      <c r="AC41" s="48">
        <v>3142</v>
      </c>
      <c r="AD41" s="48">
        <v>5606</v>
      </c>
      <c r="AE41" s="48">
        <v>8748</v>
      </c>
      <c r="AF41" s="48">
        <v>3211</v>
      </c>
      <c r="AG41" s="48">
        <v>6024</v>
      </c>
      <c r="AH41" s="48">
        <v>9235</v>
      </c>
      <c r="AI41" s="48">
        <v>3264</v>
      </c>
      <c r="AJ41" s="48">
        <v>6099</v>
      </c>
      <c r="AK41" s="48">
        <v>9363</v>
      </c>
      <c r="AL41">
        <v>3536</v>
      </c>
      <c r="AM41">
        <v>6796</v>
      </c>
      <c r="AN41">
        <v>10332</v>
      </c>
    </row>
    <row r="42" spans="1:40" x14ac:dyDescent="0.25">
      <c r="A42">
        <v>54</v>
      </c>
      <c r="B42" s="48">
        <v>4358</v>
      </c>
      <c r="C42" s="48">
        <v>6888</v>
      </c>
      <c r="D42" s="48">
        <v>11246</v>
      </c>
      <c r="E42" s="48">
        <v>4091</v>
      </c>
      <c r="F42" s="48">
        <v>6691</v>
      </c>
      <c r="G42" s="48">
        <v>10782</v>
      </c>
      <c r="H42" s="48">
        <v>3817</v>
      </c>
      <c r="I42" s="48">
        <v>6463</v>
      </c>
      <c r="J42" s="48">
        <v>10280</v>
      </c>
      <c r="K42" s="48">
        <v>3733</v>
      </c>
      <c r="L42" s="48">
        <v>6502</v>
      </c>
      <c r="M42" s="48">
        <v>10235</v>
      </c>
      <c r="N42" s="48">
        <v>3647</v>
      </c>
      <c r="O42" s="48">
        <v>6072</v>
      </c>
      <c r="P42" s="48">
        <v>9719</v>
      </c>
      <c r="Q42" s="48">
        <v>3310</v>
      </c>
      <c r="R42" s="48">
        <v>5843</v>
      </c>
      <c r="S42" s="48">
        <v>9153</v>
      </c>
      <c r="T42" s="48">
        <v>3110</v>
      </c>
      <c r="U42" s="48">
        <v>5627</v>
      </c>
      <c r="V42" s="48">
        <v>8737</v>
      </c>
      <c r="W42" s="48">
        <v>2953</v>
      </c>
      <c r="X42" s="48">
        <v>5491</v>
      </c>
      <c r="Y42" s="48">
        <v>8444</v>
      </c>
      <c r="Z42" s="48">
        <v>3017</v>
      </c>
      <c r="AA42" s="48">
        <v>5296</v>
      </c>
      <c r="AB42" s="48">
        <v>8313</v>
      </c>
      <c r="AC42" s="48">
        <v>3053</v>
      </c>
      <c r="AD42" s="48">
        <v>5410</v>
      </c>
      <c r="AE42" s="48">
        <v>8463</v>
      </c>
      <c r="AF42" s="48">
        <v>3023</v>
      </c>
      <c r="AG42" s="48">
        <v>5511</v>
      </c>
      <c r="AH42" s="48">
        <v>8534</v>
      </c>
      <c r="AI42" s="48">
        <v>3227</v>
      </c>
      <c r="AJ42" s="48">
        <v>6071</v>
      </c>
      <c r="AK42" s="48">
        <v>9298</v>
      </c>
      <c r="AL42">
        <v>3280</v>
      </c>
      <c r="AM42">
        <v>6150</v>
      </c>
      <c r="AN42">
        <v>9430</v>
      </c>
    </row>
    <row r="43" spans="1:40" x14ac:dyDescent="0.25">
      <c r="A43">
        <v>55</v>
      </c>
      <c r="B43" s="48">
        <v>4163</v>
      </c>
      <c r="C43" s="48">
        <v>6392</v>
      </c>
      <c r="D43" s="48">
        <v>10555</v>
      </c>
      <c r="E43" s="48">
        <v>4217</v>
      </c>
      <c r="F43" s="48">
        <v>6476</v>
      </c>
      <c r="G43" s="48">
        <v>10693</v>
      </c>
      <c r="H43" s="48">
        <v>3914</v>
      </c>
      <c r="I43" s="48">
        <v>6424</v>
      </c>
      <c r="J43" s="48">
        <v>10338</v>
      </c>
      <c r="K43" s="48">
        <v>3654</v>
      </c>
      <c r="L43" s="48">
        <v>6231</v>
      </c>
      <c r="M43" s="48">
        <v>9885</v>
      </c>
      <c r="N43" s="48">
        <v>3563</v>
      </c>
      <c r="O43" s="48">
        <v>6165</v>
      </c>
      <c r="P43" s="48">
        <v>9728</v>
      </c>
      <c r="Q43" s="48">
        <v>3432</v>
      </c>
      <c r="R43" s="48">
        <v>5902</v>
      </c>
      <c r="S43" s="48">
        <v>9334</v>
      </c>
      <c r="T43" s="48">
        <v>3247</v>
      </c>
      <c r="U43" s="48">
        <v>5687</v>
      </c>
      <c r="V43" s="48">
        <v>8934</v>
      </c>
      <c r="W43" s="48">
        <v>3099</v>
      </c>
      <c r="X43" s="48">
        <v>5699</v>
      </c>
      <c r="Y43" s="48">
        <v>8798</v>
      </c>
      <c r="Z43" s="48">
        <v>2940</v>
      </c>
      <c r="AA43" s="48">
        <v>5427</v>
      </c>
      <c r="AB43" s="48">
        <v>8367</v>
      </c>
      <c r="AC43" s="48">
        <v>3047</v>
      </c>
      <c r="AD43" s="48">
        <v>5272</v>
      </c>
      <c r="AE43" s="48">
        <v>8319</v>
      </c>
      <c r="AF43" s="48">
        <v>2918</v>
      </c>
      <c r="AG43" s="48">
        <v>5312</v>
      </c>
      <c r="AH43" s="48">
        <v>8230</v>
      </c>
      <c r="AI43" s="48">
        <v>3008</v>
      </c>
      <c r="AJ43" s="48">
        <v>5495</v>
      </c>
      <c r="AK43" s="48">
        <v>8503</v>
      </c>
      <c r="AL43">
        <v>3187</v>
      </c>
      <c r="AM43">
        <v>6070</v>
      </c>
      <c r="AN43">
        <v>9257</v>
      </c>
    </row>
    <row r="44" spans="1:40" x14ac:dyDescent="0.25">
      <c r="A44">
        <v>56</v>
      </c>
      <c r="B44" s="48">
        <v>4127</v>
      </c>
      <c r="C44" s="48">
        <v>5971</v>
      </c>
      <c r="D44" s="48">
        <v>10098</v>
      </c>
      <c r="E44" s="48">
        <v>4020</v>
      </c>
      <c r="F44" s="48">
        <v>6152</v>
      </c>
      <c r="G44" s="48">
        <v>10172</v>
      </c>
      <c r="H44" s="48">
        <v>4032</v>
      </c>
      <c r="I44" s="48">
        <v>6215</v>
      </c>
      <c r="J44" s="48">
        <v>10247</v>
      </c>
      <c r="K44" s="48">
        <v>3734</v>
      </c>
      <c r="L44" s="48">
        <v>6192</v>
      </c>
      <c r="M44" s="48">
        <v>9926</v>
      </c>
      <c r="N44" s="48">
        <v>3425</v>
      </c>
      <c r="O44" s="48">
        <v>5956</v>
      </c>
      <c r="P44" s="48">
        <v>9381</v>
      </c>
      <c r="Q44" s="48">
        <v>3311</v>
      </c>
      <c r="R44" s="48">
        <v>5975</v>
      </c>
      <c r="S44" s="48">
        <v>9286</v>
      </c>
      <c r="T44" s="48">
        <v>3306</v>
      </c>
      <c r="U44" s="48">
        <v>5698</v>
      </c>
      <c r="V44" s="48">
        <v>9004</v>
      </c>
      <c r="W44" s="48">
        <v>3191</v>
      </c>
      <c r="X44" s="48">
        <v>5724</v>
      </c>
      <c r="Y44" s="48">
        <v>8915</v>
      </c>
      <c r="Z44" s="48">
        <v>3060</v>
      </c>
      <c r="AA44" s="48">
        <v>5601</v>
      </c>
      <c r="AB44" s="48">
        <v>8661</v>
      </c>
      <c r="AC44" s="48">
        <v>2915</v>
      </c>
      <c r="AD44" s="48">
        <v>5387</v>
      </c>
      <c r="AE44" s="48">
        <v>8302</v>
      </c>
      <c r="AF44" s="48">
        <v>2896</v>
      </c>
      <c r="AG44" s="48">
        <v>5150</v>
      </c>
      <c r="AH44" s="48">
        <v>8046</v>
      </c>
      <c r="AI44" s="48">
        <v>2892</v>
      </c>
      <c r="AJ44" s="48">
        <v>5256</v>
      </c>
      <c r="AK44" s="48">
        <v>8148</v>
      </c>
      <c r="AL44">
        <v>2976</v>
      </c>
      <c r="AM44">
        <v>5490</v>
      </c>
      <c r="AN44">
        <v>8466</v>
      </c>
    </row>
    <row r="45" spans="1:40" x14ac:dyDescent="0.25">
      <c r="A45">
        <v>57</v>
      </c>
      <c r="B45" s="48">
        <v>4033</v>
      </c>
      <c r="C45" s="48">
        <v>5547</v>
      </c>
      <c r="D45" s="48">
        <v>9580</v>
      </c>
      <c r="E45" s="48">
        <v>3918</v>
      </c>
      <c r="F45" s="48">
        <v>5737</v>
      </c>
      <c r="G45" s="48">
        <v>9655</v>
      </c>
      <c r="H45" s="48">
        <v>3785</v>
      </c>
      <c r="I45" s="48">
        <v>5891</v>
      </c>
      <c r="J45" s="48">
        <v>9676</v>
      </c>
      <c r="K45" s="48">
        <v>3852</v>
      </c>
      <c r="L45" s="48">
        <v>5996</v>
      </c>
      <c r="M45" s="48">
        <v>9848</v>
      </c>
      <c r="N45" s="48">
        <v>3529</v>
      </c>
      <c r="O45" s="48">
        <v>5843</v>
      </c>
      <c r="P45" s="48">
        <v>9372</v>
      </c>
      <c r="Q45" s="48">
        <v>3192</v>
      </c>
      <c r="R45" s="48">
        <v>5822</v>
      </c>
      <c r="S45" s="48">
        <v>9014</v>
      </c>
      <c r="T45" s="48">
        <v>3157</v>
      </c>
      <c r="U45" s="48">
        <v>5707</v>
      </c>
      <c r="V45" s="48">
        <v>8864</v>
      </c>
      <c r="W45" s="48">
        <v>3248</v>
      </c>
      <c r="X45" s="48">
        <v>5701</v>
      </c>
      <c r="Y45" s="48">
        <v>8949</v>
      </c>
      <c r="Z45" s="48">
        <v>3118</v>
      </c>
      <c r="AA45" s="48">
        <v>5591</v>
      </c>
      <c r="AB45" s="48">
        <v>8709</v>
      </c>
      <c r="AC45" s="48">
        <v>3029</v>
      </c>
      <c r="AD45" s="48">
        <v>5527</v>
      </c>
      <c r="AE45" s="48">
        <v>8556</v>
      </c>
      <c r="AF45" s="48">
        <v>2751</v>
      </c>
      <c r="AG45" s="48">
        <v>5222</v>
      </c>
      <c r="AH45" s="48">
        <v>7973</v>
      </c>
      <c r="AI45" s="48">
        <v>2857</v>
      </c>
      <c r="AJ45" s="48">
        <v>5143</v>
      </c>
      <c r="AK45" s="48">
        <v>8000</v>
      </c>
      <c r="AL45">
        <v>2886</v>
      </c>
      <c r="AM45">
        <v>5191</v>
      </c>
      <c r="AN45">
        <v>8077</v>
      </c>
    </row>
    <row r="46" spans="1:40" x14ac:dyDescent="0.25">
      <c r="A46">
        <v>58</v>
      </c>
      <c r="B46" s="48">
        <v>3842</v>
      </c>
      <c r="C46" s="48">
        <v>5124</v>
      </c>
      <c r="D46" s="48">
        <v>8966</v>
      </c>
      <c r="E46" s="48">
        <v>3813</v>
      </c>
      <c r="F46" s="48">
        <v>5336</v>
      </c>
      <c r="G46" s="48">
        <v>9149</v>
      </c>
      <c r="H46" s="48">
        <v>3674</v>
      </c>
      <c r="I46" s="48">
        <v>5421</v>
      </c>
      <c r="J46" s="48">
        <v>9095</v>
      </c>
      <c r="K46" s="48">
        <v>3603</v>
      </c>
      <c r="L46" s="48">
        <v>5636</v>
      </c>
      <c r="M46" s="48">
        <v>9239</v>
      </c>
      <c r="N46" s="48">
        <v>3577</v>
      </c>
      <c r="O46" s="48">
        <v>5615</v>
      </c>
      <c r="P46" s="48">
        <v>9192</v>
      </c>
      <c r="Q46" s="48">
        <v>3268</v>
      </c>
      <c r="R46" s="48">
        <v>5526</v>
      </c>
      <c r="S46" s="48">
        <v>8794</v>
      </c>
      <c r="T46" s="48">
        <v>2987</v>
      </c>
      <c r="U46" s="48">
        <v>5473</v>
      </c>
      <c r="V46" s="48">
        <v>8460</v>
      </c>
      <c r="W46" s="48">
        <v>3073</v>
      </c>
      <c r="X46" s="48">
        <v>5650</v>
      </c>
      <c r="Y46" s="48">
        <v>8723</v>
      </c>
      <c r="Z46" s="48">
        <v>3143</v>
      </c>
      <c r="AA46" s="48">
        <v>5454</v>
      </c>
      <c r="AB46" s="48">
        <v>8597</v>
      </c>
      <c r="AC46" s="48">
        <v>3048</v>
      </c>
      <c r="AD46" s="48">
        <v>5444</v>
      </c>
      <c r="AE46" s="48">
        <v>8492</v>
      </c>
      <c r="AF46" s="48">
        <v>2827</v>
      </c>
      <c r="AG46" s="48">
        <v>5330</v>
      </c>
      <c r="AH46" s="48">
        <v>8157</v>
      </c>
      <c r="AI46" s="48">
        <v>2678</v>
      </c>
      <c r="AJ46" s="48">
        <v>5092</v>
      </c>
      <c r="AK46" s="48">
        <v>7770</v>
      </c>
      <c r="AL46">
        <v>2844</v>
      </c>
      <c r="AM46">
        <v>5092</v>
      </c>
      <c r="AN46">
        <v>7936</v>
      </c>
    </row>
    <row r="47" spans="1:40" x14ac:dyDescent="0.25">
      <c r="A47">
        <v>59</v>
      </c>
      <c r="B47" s="48">
        <v>3787</v>
      </c>
      <c r="C47" s="48">
        <v>4765</v>
      </c>
      <c r="D47" s="48">
        <v>8552</v>
      </c>
      <c r="E47" s="48">
        <v>3604</v>
      </c>
      <c r="F47" s="48">
        <v>4840</v>
      </c>
      <c r="G47" s="48">
        <v>8444</v>
      </c>
      <c r="H47" s="48">
        <v>3541</v>
      </c>
      <c r="I47" s="48">
        <v>5029</v>
      </c>
      <c r="J47" s="48">
        <v>8570</v>
      </c>
      <c r="K47" s="48">
        <v>3444</v>
      </c>
      <c r="L47" s="48">
        <v>5133</v>
      </c>
      <c r="M47" s="48">
        <v>8577</v>
      </c>
      <c r="N47" s="48">
        <v>3276</v>
      </c>
      <c r="O47" s="48">
        <v>5205</v>
      </c>
      <c r="P47" s="48">
        <v>8481</v>
      </c>
      <c r="Q47" s="48">
        <v>3286</v>
      </c>
      <c r="R47" s="48">
        <v>5295</v>
      </c>
      <c r="S47" s="48">
        <v>8581</v>
      </c>
      <c r="T47" s="48">
        <v>3077</v>
      </c>
      <c r="U47" s="48">
        <v>5189</v>
      </c>
      <c r="V47" s="48">
        <v>8266</v>
      </c>
      <c r="W47" s="48">
        <v>2881</v>
      </c>
      <c r="X47" s="48">
        <v>5335</v>
      </c>
      <c r="Y47" s="48">
        <v>8216</v>
      </c>
      <c r="Z47" s="48">
        <v>2933</v>
      </c>
      <c r="AA47" s="48">
        <v>5385</v>
      </c>
      <c r="AB47" s="48">
        <v>8318</v>
      </c>
      <c r="AC47" s="48">
        <v>3085</v>
      </c>
      <c r="AD47" s="48">
        <v>5303</v>
      </c>
      <c r="AE47" s="48">
        <v>8388</v>
      </c>
      <c r="AF47" s="48">
        <v>2797</v>
      </c>
      <c r="AG47" s="48">
        <v>5121</v>
      </c>
      <c r="AH47" s="48">
        <v>7918</v>
      </c>
      <c r="AI47" s="48">
        <v>2748</v>
      </c>
      <c r="AJ47" s="48">
        <v>5165</v>
      </c>
      <c r="AK47" s="48">
        <v>7913</v>
      </c>
      <c r="AL47">
        <v>2655</v>
      </c>
      <c r="AM47">
        <v>5003</v>
      </c>
      <c r="AN47">
        <v>7658</v>
      </c>
    </row>
    <row r="48" spans="1:40" x14ac:dyDescent="0.25">
      <c r="A48">
        <v>60</v>
      </c>
      <c r="B48" s="48">
        <v>2633</v>
      </c>
      <c r="C48" s="48">
        <v>4009</v>
      </c>
      <c r="D48" s="48">
        <v>6642</v>
      </c>
      <c r="E48" s="48">
        <v>2772</v>
      </c>
      <c r="F48" s="48">
        <v>4254</v>
      </c>
      <c r="G48" s="48">
        <v>7026</v>
      </c>
      <c r="H48" s="48">
        <v>2713</v>
      </c>
      <c r="I48" s="48">
        <v>4281</v>
      </c>
      <c r="J48" s="48">
        <v>6994</v>
      </c>
      <c r="K48" s="48">
        <v>2654</v>
      </c>
      <c r="L48" s="48">
        <v>4470</v>
      </c>
      <c r="M48" s="48">
        <v>7124</v>
      </c>
      <c r="N48" s="48">
        <v>2648</v>
      </c>
      <c r="O48" s="48">
        <v>4430</v>
      </c>
      <c r="P48" s="48">
        <v>7078</v>
      </c>
      <c r="Q48" s="48">
        <v>2528</v>
      </c>
      <c r="R48" s="48">
        <v>4623</v>
      </c>
      <c r="S48" s="48">
        <v>7151</v>
      </c>
      <c r="T48" s="48">
        <v>2592</v>
      </c>
      <c r="U48" s="48">
        <v>4683</v>
      </c>
      <c r="V48" s="48">
        <v>7275</v>
      </c>
      <c r="W48" s="48">
        <v>2708</v>
      </c>
      <c r="X48" s="48">
        <v>4828</v>
      </c>
      <c r="Y48" s="48">
        <v>7536</v>
      </c>
      <c r="Z48" s="48">
        <v>2552</v>
      </c>
      <c r="AA48" s="48">
        <v>4873</v>
      </c>
      <c r="AB48" s="48">
        <v>7425</v>
      </c>
      <c r="AC48" s="48">
        <v>2676</v>
      </c>
      <c r="AD48" s="48">
        <v>5022</v>
      </c>
      <c r="AE48" s="48">
        <v>7698</v>
      </c>
      <c r="AF48" s="48">
        <v>2676</v>
      </c>
      <c r="AG48" s="48">
        <v>4808</v>
      </c>
      <c r="AH48" s="48">
        <v>7484</v>
      </c>
      <c r="AI48" s="48">
        <v>2557</v>
      </c>
      <c r="AJ48" s="48">
        <v>4752</v>
      </c>
      <c r="AK48" s="48">
        <v>7309</v>
      </c>
      <c r="AL48">
        <v>2559</v>
      </c>
      <c r="AM48">
        <v>4847</v>
      </c>
      <c r="AN48">
        <v>7406</v>
      </c>
    </row>
    <row r="49" spans="1:40" x14ac:dyDescent="0.25">
      <c r="A49">
        <v>61</v>
      </c>
      <c r="B49" s="48">
        <v>2084</v>
      </c>
      <c r="C49" s="48">
        <v>3255</v>
      </c>
      <c r="D49" s="48">
        <v>5339</v>
      </c>
      <c r="E49" s="48">
        <v>2165</v>
      </c>
      <c r="F49" s="48">
        <v>3537</v>
      </c>
      <c r="G49" s="48">
        <v>5702</v>
      </c>
      <c r="H49" s="48">
        <v>2262</v>
      </c>
      <c r="I49" s="48">
        <v>3807</v>
      </c>
      <c r="J49" s="48">
        <v>6069</v>
      </c>
      <c r="K49" s="48">
        <v>2181</v>
      </c>
      <c r="L49" s="48">
        <v>3842</v>
      </c>
      <c r="M49" s="48">
        <v>6023</v>
      </c>
      <c r="N49" s="48">
        <v>2181</v>
      </c>
      <c r="O49" s="48">
        <v>3950</v>
      </c>
      <c r="P49" s="48">
        <v>6131</v>
      </c>
      <c r="Q49" s="48">
        <v>2166</v>
      </c>
      <c r="R49" s="48">
        <v>3909</v>
      </c>
      <c r="S49" s="48">
        <v>6075</v>
      </c>
      <c r="T49" s="48">
        <v>2143</v>
      </c>
      <c r="U49" s="48">
        <v>4104</v>
      </c>
      <c r="V49" s="48">
        <v>6247</v>
      </c>
      <c r="W49" s="48">
        <v>2280</v>
      </c>
      <c r="X49" s="48">
        <v>4425</v>
      </c>
      <c r="Y49" s="48">
        <v>6705</v>
      </c>
      <c r="Z49" s="48">
        <v>2401</v>
      </c>
      <c r="AA49" s="48">
        <v>4405</v>
      </c>
      <c r="AB49" s="48">
        <v>6806</v>
      </c>
      <c r="AC49" s="48">
        <v>2344</v>
      </c>
      <c r="AD49" s="48">
        <v>4518</v>
      </c>
      <c r="AE49" s="48">
        <v>6862</v>
      </c>
      <c r="AF49" s="48">
        <v>2275</v>
      </c>
      <c r="AG49" s="48">
        <v>4561</v>
      </c>
      <c r="AH49" s="48">
        <v>6836</v>
      </c>
      <c r="AI49" s="48">
        <v>2452</v>
      </c>
      <c r="AJ49" s="48">
        <v>4456</v>
      </c>
      <c r="AK49" s="48">
        <v>6908</v>
      </c>
      <c r="AL49">
        <v>2391</v>
      </c>
      <c r="AM49">
        <v>4439</v>
      </c>
      <c r="AN49">
        <v>6830</v>
      </c>
    </row>
    <row r="50" spans="1:40" x14ac:dyDescent="0.25">
      <c r="A50">
        <v>62</v>
      </c>
      <c r="B50" s="48">
        <v>1934</v>
      </c>
      <c r="C50" s="48">
        <v>2789</v>
      </c>
      <c r="D50" s="48">
        <v>4723</v>
      </c>
      <c r="E50" s="48">
        <v>1836</v>
      </c>
      <c r="F50" s="48">
        <v>2970</v>
      </c>
      <c r="G50" s="48">
        <v>4806</v>
      </c>
      <c r="H50" s="48">
        <v>1902</v>
      </c>
      <c r="I50" s="48">
        <v>3172</v>
      </c>
      <c r="J50" s="48">
        <v>5074</v>
      </c>
      <c r="K50" s="48">
        <v>1982</v>
      </c>
      <c r="L50" s="48">
        <v>3422</v>
      </c>
      <c r="M50" s="48">
        <v>5404</v>
      </c>
      <c r="N50" s="48">
        <v>1916</v>
      </c>
      <c r="O50" s="48">
        <v>3377</v>
      </c>
      <c r="P50" s="48">
        <v>5293</v>
      </c>
      <c r="Q50" s="48">
        <v>1915</v>
      </c>
      <c r="R50" s="48">
        <v>3576</v>
      </c>
      <c r="S50" s="48">
        <v>5491</v>
      </c>
      <c r="T50" s="48">
        <v>1917</v>
      </c>
      <c r="U50" s="48">
        <v>3451</v>
      </c>
      <c r="V50" s="48">
        <v>5368</v>
      </c>
      <c r="W50" s="48">
        <v>2014</v>
      </c>
      <c r="X50" s="48">
        <v>3912</v>
      </c>
      <c r="Y50" s="48">
        <v>5926</v>
      </c>
      <c r="Z50" s="48">
        <v>2101</v>
      </c>
      <c r="AA50" s="48">
        <v>3970</v>
      </c>
      <c r="AB50" s="48">
        <v>6071</v>
      </c>
      <c r="AC50" s="48">
        <v>2215</v>
      </c>
      <c r="AD50" s="48">
        <v>4107</v>
      </c>
      <c r="AE50" s="48">
        <v>6322</v>
      </c>
      <c r="AF50" s="48">
        <v>2020</v>
      </c>
      <c r="AG50" s="48">
        <v>4039</v>
      </c>
      <c r="AH50" s="48">
        <v>6059</v>
      </c>
      <c r="AI50" s="48">
        <v>2124</v>
      </c>
      <c r="AJ50" s="48">
        <v>4201</v>
      </c>
      <c r="AK50" s="48">
        <v>6325</v>
      </c>
      <c r="AL50">
        <v>2314</v>
      </c>
      <c r="AM50">
        <v>4196</v>
      </c>
      <c r="AN50">
        <v>6510</v>
      </c>
    </row>
    <row r="51" spans="1:40" x14ac:dyDescent="0.25">
      <c r="A51">
        <v>63</v>
      </c>
      <c r="B51" s="48">
        <v>1540</v>
      </c>
      <c r="C51" s="48">
        <v>2334</v>
      </c>
      <c r="D51" s="48">
        <v>3874</v>
      </c>
      <c r="E51" s="48">
        <v>1721</v>
      </c>
      <c r="F51" s="48">
        <v>2518</v>
      </c>
      <c r="G51" s="48">
        <v>4239</v>
      </c>
      <c r="H51" s="48">
        <v>1582</v>
      </c>
      <c r="I51" s="48">
        <v>2660</v>
      </c>
      <c r="J51" s="48">
        <v>4242</v>
      </c>
      <c r="K51" s="48">
        <v>1678</v>
      </c>
      <c r="L51" s="48">
        <v>2822</v>
      </c>
      <c r="M51" s="48">
        <v>4500</v>
      </c>
      <c r="N51" s="48">
        <v>1734</v>
      </c>
      <c r="O51" s="48">
        <v>3007</v>
      </c>
      <c r="P51" s="48">
        <v>4741</v>
      </c>
      <c r="Q51" s="48">
        <v>1664</v>
      </c>
      <c r="R51" s="48">
        <v>3022</v>
      </c>
      <c r="S51" s="48">
        <v>4686</v>
      </c>
      <c r="T51" s="48">
        <v>1659</v>
      </c>
      <c r="U51" s="48">
        <v>3102</v>
      </c>
      <c r="V51" s="48">
        <v>4761</v>
      </c>
      <c r="W51" s="48">
        <v>1800</v>
      </c>
      <c r="X51" s="48">
        <v>3256</v>
      </c>
      <c r="Y51" s="48">
        <v>5056</v>
      </c>
      <c r="Z51" s="48">
        <v>1793</v>
      </c>
      <c r="AA51" s="48">
        <v>3523</v>
      </c>
      <c r="AB51" s="48">
        <v>5316</v>
      </c>
      <c r="AC51" s="48">
        <v>1979</v>
      </c>
      <c r="AD51" s="48">
        <v>3710</v>
      </c>
      <c r="AE51" s="48">
        <v>5689</v>
      </c>
      <c r="AF51" s="48">
        <v>1918</v>
      </c>
      <c r="AG51" s="48">
        <v>3641</v>
      </c>
      <c r="AH51" s="48">
        <v>5559</v>
      </c>
      <c r="AI51" s="48">
        <v>1888</v>
      </c>
      <c r="AJ51" s="48">
        <v>3699</v>
      </c>
      <c r="AK51" s="48">
        <v>5587</v>
      </c>
      <c r="AL51">
        <v>2051</v>
      </c>
      <c r="AM51">
        <v>3934</v>
      </c>
      <c r="AN51">
        <v>5985</v>
      </c>
    </row>
    <row r="52" spans="1:40" x14ac:dyDescent="0.25">
      <c r="A52">
        <v>64</v>
      </c>
      <c r="B52" s="48">
        <v>1406</v>
      </c>
      <c r="C52" s="48">
        <v>1882</v>
      </c>
      <c r="D52" s="48">
        <v>3288</v>
      </c>
      <c r="E52" s="48">
        <v>1356</v>
      </c>
      <c r="F52" s="48">
        <v>2018</v>
      </c>
      <c r="G52" s="48">
        <v>3374</v>
      </c>
      <c r="H52" s="48">
        <v>1460</v>
      </c>
      <c r="I52" s="48">
        <v>2232</v>
      </c>
      <c r="J52" s="48">
        <v>3692</v>
      </c>
      <c r="K52" s="48">
        <v>1322</v>
      </c>
      <c r="L52" s="48">
        <v>2320</v>
      </c>
      <c r="M52" s="48">
        <v>3642</v>
      </c>
      <c r="N52" s="48">
        <v>1424</v>
      </c>
      <c r="O52" s="48">
        <v>2423</v>
      </c>
      <c r="P52" s="48">
        <v>3847</v>
      </c>
      <c r="Q52" s="48">
        <v>1516</v>
      </c>
      <c r="R52" s="48">
        <v>2630</v>
      </c>
      <c r="S52" s="48">
        <v>4146</v>
      </c>
      <c r="T52" s="48">
        <v>1452</v>
      </c>
      <c r="U52" s="48">
        <v>2615</v>
      </c>
      <c r="V52" s="48">
        <v>4067</v>
      </c>
      <c r="W52" s="48">
        <v>1552</v>
      </c>
      <c r="X52" s="48">
        <v>2861</v>
      </c>
      <c r="Y52" s="48">
        <v>4413</v>
      </c>
      <c r="Z52" s="48">
        <v>1596</v>
      </c>
      <c r="AA52" s="48">
        <v>2921</v>
      </c>
      <c r="AB52" s="48">
        <v>4517</v>
      </c>
      <c r="AC52" s="48">
        <v>1683</v>
      </c>
      <c r="AD52" s="48">
        <v>3199</v>
      </c>
      <c r="AE52" s="48">
        <v>4882</v>
      </c>
      <c r="AF52" s="48">
        <v>1641</v>
      </c>
      <c r="AG52" s="48">
        <v>3240</v>
      </c>
      <c r="AH52" s="48">
        <v>4881</v>
      </c>
      <c r="AI52" s="48">
        <v>1760</v>
      </c>
      <c r="AJ52" s="48">
        <v>3253</v>
      </c>
      <c r="AK52" s="48">
        <v>5013</v>
      </c>
      <c r="AL52">
        <v>1760</v>
      </c>
      <c r="AM52">
        <v>3409</v>
      </c>
      <c r="AN52">
        <v>5169</v>
      </c>
    </row>
    <row r="53" spans="1:40" x14ac:dyDescent="0.25">
      <c r="A53">
        <v>65</v>
      </c>
      <c r="B53" s="48">
        <v>1125</v>
      </c>
      <c r="C53" s="48">
        <v>1423</v>
      </c>
      <c r="D53" s="48">
        <v>2548</v>
      </c>
      <c r="E53" s="48">
        <v>1110</v>
      </c>
      <c r="F53" s="48">
        <v>1503</v>
      </c>
      <c r="G53" s="48">
        <v>2613</v>
      </c>
      <c r="H53" s="48">
        <v>1043</v>
      </c>
      <c r="I53" s="48">
        <v>1614</v>
      </c>
      <c r="J53" s="48">
        <v>2657</v>
      </c>
      <c r="K53" s="48">
        <v>1102</v>
      </c>
      <c r="L53" s="48">
        <v>1737</v>
      </c>
      <c r="M53" s="48">
        <v>2839</v>
      </c>
      <c r="N53" s="48">
        <v>1047</v>
      </c>
      <c r="O53" s="48">
        <v>1795</v>
      </c>
      <c r="P53" s="48">
        <v>2842</v>
      </c>
      <c r="Q53" s="48">
        <v>1115</v>
      </c>
      <c r="R53" s="48">
        <v>1876</v>
      </c>
      <c r="S53" s="48">
        <v>2991</v>
      </c>
      <c r="T53" s="48">
        <v>1245</v>
      </c>
      <c r="U53" s="48">
        <v>2134</v>
      </c>
      <c r="V53" s="48">
        <v>3379</v>
      </c>
      <c r="W53" s="48">
        <v>1282</v>
      </c>
      <c r="X53" s="48">
        <v>2260</v>
      </c>
      <c r="Y53" s="48">
        <v>3542</v>
      </c>
      <c r="Z53" s="48">
        <v>1350</v>
      </c>
      <c r="AA53" s="48">
        <v>2420</v>
      </c>
      <c r="AB53" s="48">
        <v>3770</v>
      </c>
      <c r="AC53" s="48">
        <v>1459</v>
      </c>
      <c r="AD53" s="48">
        <v>2605</v>
      </c>
      <c r="AE53" s="48">
        <v>4064</v>
      </c>
      <c r="AF53" s="48">
        <v>1427</v>
      </c>
      <c r="AG53" s="48">
        <v>2724</v>
      </c>
      <c r="AH53" s="48">
        <v>4151</v>
      </c>
      <c r="AI53" s="48">
        <v>1505</v>
      </c>
      <c r="AJ53" s="48">
        <v>2812</v>
      </c>
      <c r="AK53" s="48">
        <v>4317</v>
      </c>
      <c r="AL53">
        <v>1599</v>
      </c>
      <c r="AM53">
        <v>2917</v>
      </c>
      <c r="AN53">
        <v>4516</v>
      </c>
    </row>
    <row r="54" spans="1:40" x14ac:dyDescent="0.25">
      <c r="A54">
        <v>66</v>
      </c>
      <c r="B54" s="48">
        <v>750</v>
      </c>
      <c r="C54" s="48">
        <v>917</v>
      </c>
      <c r="D54" s="48">
        <v>1667</v>
      </c>
      <c r="E54" s="48">
        <v>929</v>
      </c>
      <c r="F54" s="48">
        <v>1157</v>
      </c>
      <c r="G54" s="48">
        <v>2086</v>
      </c>
      <c r="H54" s="48">
        <v>892</v>
      </c>
      <c r="I54" s="48">
        <v>1202</v>
      </c>
      <c r="J54" s="48">
        <v>2094</v>
      </c>
      <c r="K54" s="48">
        <v>790</v>
      </c>
      <c r="L54" s="48">
        <v>1263</v>
      </c>
      <c r="M54" s="48">
        <v>2053</v>
      </c>
      <c r="N54" s="48">
        <v>879</v>
      </c>
      <c r="O54" s="48">
        <v>1358</v>
      </c>
      <c r="P54" s="48">
        <v>2237</v>
      </c>
      <c r="Q54" s="48">
        <v>872</v>
      </c>
      <c r="R54" s="48">
        <v>1441</v>
      </c>
      <c r="S54" s="48">
        <v>2313</v>
      </c>
      <c r="T54" s="48">
        <v>928</v>
      </c>
      <c r="U54" s="48">
        <v>1452</v>
      </c>
      <c r="V54" s="48">
        <v>2380</v>
      </c>
      <c r="W54" s="48">
        <v>1058</v>
      </c>
      <c r="X54" s="48">
        <v>1748</v>
      </c>
      <c r="Y54" s="48">
        <v>2806</v>
      </c>
      <c r="Z54" s="48">
        <v>1037</v>
      </c>
      <c r="AA54" s="48">
        <v>1803</v>
      </c>
      <c r="AB54" s="48">
        <v>2840</v>
      </c>
      <c r="AC54" s="48">
        <v>1150</v>
      </c>
      <c r="AD54" s="48">
        <v>1994</v>
      </c>
      <c r="AE54" s="48">
        <v>3144</v>
      </c>
      <c r="AF54" s="48">
        <v>1126</v>
      </c>
      <c r="AG54" s="48">
        <v>2105</v>
      </c>
      <c r="AH54" s="48">
        <v>3231</v>
      </c>
      <c r="AI54" s="48">
        <v>1258</v>
      </c>
      <c r="AJ54" s="48">
        <v>2265</v>
      </c>
      <c r="AK54" s="48">
        <v>3523</v>
      </c>
      <c r="AL54">
        <v>1361</v>
      </c>
      <c r="AM54">
        <v>2485</v>
      </c>
      <c r="AN54">
        <v>3846</v>
      </c>
    </row>
    <row r="55" spans="1:40" x14ac:dyDescent="0.25">
      <c r="A55">
        <v>67</v>
      </c>
      <c r="B55" s="48">
        <v>525</v>
      </c>
      <c r="C55" s="48">
        <v>745</v>
      </c>
      <c r="D55" s="48">
        <v>1270</v>
      </c>
      <c r="E55" s="48">
        <v>622</v>
      </c>
      <c r="F55" s="48">
        <v>770</v>
      </c>
      <c r="G55" s="48">
        <v>1392</v>
      </c>
      <c r="H55" s="48">
        <v>753</v>
      </c>
      <c r="I55" s="48">
        <v>970</v>
      </c>
      <c r="J55" s="48">
        <v>1723</v>
      </c>
      <c r="K55" s="48">
        <v>696</v>
      </c>
      <c r="L55" s="48">
        <v>1005</v>
      </c>
      <c r="M55" s="48">
        <v>1701</v>
      </c>
      <c r="N55" s="48">
        <v>658</v>
      </c>
      <c r="O55" s="48">
        <v>1041</v>
      </c>
      <c r="P55" s="48">
        <v>1699</v>
      </c>
      <c r="Q55" s="48">
        <v>718</v>
      </c>
      <c r="R55" s="48">
        <v>1091</v>
      </c>
      <c r="S55" s="48">
        <v>1809</v>
      </c>
      <c r="T55" s="48">
        <v>692</v>
      </c>
      <c r="U55" s="48">
        <v>1140</v>
      </c>
      <c r="V55" s="48">
        <v>1832</v>
      </c>
      <c r="W55" s="48">
        <v>803</v>
      </c>
      <c r="X55" s="48">
        <v>1222</v>
      </c>
      <c r="Y55" s="48">
        <v>2025</v>
      </c>
      <c r="Z55" s="48">
        <v>872</v>
      </c>
      <c r="AA55" s="48">
        <v>1383</v>
      </c>
      <c r="AB55" s="48">
        <v>2255</v>
      </c>
      <c r="AC55" s="48">
        <v>881</v>
      </c>
      <c r="AD55" s="48">
        <v>1481</v>
      </c>
      <c r="AE55" s="48">
        <v>2362</v>
      </c>
      <c r="AF55" s="48">
        <v>880</v>
      </c>
      <c r="AG55" s="48">
        <v>1547</v>
      </c>
      <c r="AH55" s="48">
        <v>2427</v>
      </c>
      <c r="AI55" s="48">
        <v>963</v>
      </c>
      <c r="AJ55" s="48">
        <v>1632</v>
      </c>
      <c r="AK55" s="48">
        <v>2595</v>
      </c>
      <c r="AL55">
        <v>1087</v>
      </c>
      <c r="AM55">
        <v>1873</v>
      </c>
      <c r="AN55">
        <v>2960</v>
      </c>
    </row>
    <row r="56" spans="1:40" x14ac:dyDescent="0.25">
      <c r="A56">
        <v>68</v>
      </c>
      <c r="B56" s="48">
        <v>478</v>
      </c>
      <c r="C56" s="48">
        <v>528</v>
      </c>
      <c r="D56" s="48">
        <v>1006</v>
      </c>
      <c r="E56" s="48">
        <v>437</v>
      </c>
      <c r="F56" s="48">
        <v>628</v>
      </c>
      <c r="G56" s="48">
        <v>1065</v>
      </c>
      <c r="H56" s="48">
        <v>494</v>
      </c>
      <c r="I56" s="48">
        <v>629</v>
      </c>
      <c r="J56" s="48">
        <v>1123</v>
      </c>
      <c r="K56" s="48">
        <v>597</v>
      </c>
      <c r="L56" s="48">
        <v>776</v>
      </c>
      <c r="M56" s="48">
        <v>1373</v>
      </c>
      <c r="N56" s="48">
        <v>571</v>
      </c>
      <c r="O56" s="48">
        <v>812</v>
      </c>
      <c r="P56" s="48">
        <v>1383</v>
      </c>
      <c r="Q56" s="48">
        <v>549</v>
      </c>
      <c r="R56" s="48">
        <v>830</v>
      </c>
      <c r="S56" s="48">
        <v>1379</v>
      </c>
      <c r="T56" s="48">
        <v>626</v>
      </c>
      <c r="U56" s="48">
        <v>852</v>
      </c>
      <c r="V56" s="48">
        <v>1478</v>
      </c>
      <c r="W56" s="48">
        <v>620</v>
      </c>
      <c r="X56" s="48">
        <v>999</v>
      </c>
      <c r="Y56" s="48">
        <v>1619</v>
      </c>
      <c r="Z56" s="48">
        <v>672</v>
      </c>
      <c r="AA56" s="48">
        <v>1001</v>
      </c>
      <c r="AB56" s="48">
        <v>1673</v>
      </c>
      <c r="AC56" s="48">
        <v>766</v>
      </c>
      <c r="AD56" s="48">
        <v>1161</v>
      </c>
      <c r="AE56" s="48">
        <v>1927</v>
      </c>
      <c r="AF56" s="48">
        <v>685</v>
      </c>
      <c r="AG56" s="48">
        <v>1169</v>
      </c>
      <c r="AH56" s="48">
        <v>1854</v>
      </c>
      <c r="AI56" s="48">
        <v>748</v>
      </c>
      <c r="AJ56" s="48">
        <v>1268</v>
      </c>
      <c r="AK56" s="48">
        <v>2016</v>
      </c>
      <c r="AL56">
        <v>837</v>
      </c>
      <c r="AM56">
        <v>1350</v>
      </c>
      <c r="AN56">
        <v>2187</v>
      </c>
    </row>
    <row r="57" spans="1:40" x14ac:dyDescent="0.25">
      <c r="A57">
        <v>69</v>
      </c>
      <c r="B57" s="48">
        <v>332</v>
      </c>
      <c r="C57" s="48">
        <v>354</v>
      </c>
      <c r="D57" s="48">
        <v>686</v>
      </c>
      <c r="E57" s="48">
        <v>387</v>
      </c>
      <c r="F57" s="48">
        <v>438</v>
      </c>
      <c r="G57" s="48">
        <v>825</v>
      </c>
      <c r="H57" s="48">
        <v>347</v>
      </c>
      <c r="I57" s="48">
        <v>495</v>
      </c>
      <c r="J57" s="48">
        <v>842</v>
      </c>
      <c r="K57" s="48">
        <v>395</v>
      </c>
      <c r="L57" s="48">
        <v>518</v>
      </c>
      <c r="M57" s="48">
        <v>913</v>
      </c>
      <c r="N57" s="48">
        <v>483</v>
      </c>
      <c r="O57" s="48">
        <v>607</v>
      </c>
      <c r="P57" s="48">
        <v>1090</v>
      </c>
      <c r="Q57" s="48">
        <v>482</v>
      </c>
      <c r="R57" s="48">
        <v>668</v>
      </c>
      <c r="S57" s="48">
        <v>1150</v>
      </c>
      <c r="T57" s="48">
        <v>452</v>
      </c>
      <c r="U57" s="48">
        <v>637</v>
      </c>
      <c r="V57" s="48">
        <v>1089</v>
      </c>
      <c r="W57" s="48">
        <v>538</v>
      </c>
      <c r="X57" s="48">
        <v>740</v>
      </c>
      <c r="Y57" s="48">
        <v>1278</v>
      </c>
      <c r="Z57" s="48">
        <v>521</v>
      </c>
      <c r="AA57" s="48">
        <v>790</v>
      </c>
      <c r="AB57" s="48">
        <v>1311</v>
      </c>
      <c r="AC57" s="48">
        <v>577</v>
      </c>
      <c r="AD57" s="48">
        <v>856</v>
      </c>
      <c r="AE57" s="48">
        <v>1433</v>
      </c>
      <c r="AF57" s="48">
        <v>581</v>
      </c>
      <c r="AG57" s="48">
        <v>897</v>
      </c>
      <c r="AH57" s="48">
        <v>1478</v>
      </c>
      <c r="AI57" s="48">
        <v>583</v>
      </c>
      <c r="AJ57" s="48">
        <v>957</v>
      </c>
      <c r="AK57" s="48">
        <v>1540</v>
      </c>
      <c r="AL57">
        <v>668</v>
      </c>
      <c r="AM57">
        <v>1065</v>
      </c>
      <c r="AN57">
        <v>1733</v>
      </c>
    </row>
    <row r="58" spans="1:40" x14ac:dyDescent="0.25">
      <c r="A58">
        <v>70</v>
      </c>
      <c r="B58" s="48">
        <v>267</v>
      </c>
      <c r="C58" s="48">
        <v>255</v>
      </c>
      <c r="D58" s="48">
        <v>522</v>
      </c>
      <c r="E58" s="48">
        <v>262</v>
      </c>
      <c r="F58" s="48">
        <v>280</v>
      </c>
      <c r="G58" s="48">
        <v>542</v>
      </c>
      <c r="H58" s="48">
        <v>315</v>
      </c>
      <c r="I58" s="48">
        <v>326</v>
      </c>
      <c r="J58" s="48">
        <v>641</v>
      </c>
      <c r="K58" s="48">
        <v>265</v>
      </c>
      <c r="L58" s="48">
        <v>372</v>
      </c>
      <c r="M58" s="48">
        <v>637</v>
      </c>
      <c r="N58" s="48">
        <v>319</v>
      </c>
      <c r="O58" s="48">
        <v>393</v>
      </c>
      <c r="P58" s="48">
        <v>712</v>
      </c>
      <c r="Q58" s="48">
        <v>377</v>
      </c>
      <c r="R58" s="48">
        <v>479</v>
      </c>
      <c r="S58" s="48">
        <v>856</v>
      </c>
      <c r="T58" s="48">
        <v>376</v>
      </c>
      <c r="U58" s="48">
        <v>521</v>
      </c>
      <c r="V58" s="48">
        <v>897</v>
      </c>
      <c r="W58" s="48">
        <v>404</v>
      </c>
      <c r="X58" s="48">
        <v>520</v>
      </c>
      <c r="Y58" s="48">
        <v>924</v>
      </c>
      <c r="Z58" s="48">
        <v>446</v>
      </c>
      <c r="AA58" s="48">
        <v>578</v>
      </c>
      <c r="AB58" s="48">
        <v>1024</v>
      </c>
      <c r="AC58" s="48">
        <v>445</v>
      </c>
      <c r="AD58" s="48">
        <v>643</v>
      </c>
      <c r="AE58" s="48">
        <v>1088</v>
      </c>
      <c r="AF58" s="48">
        <v>444</v>
      </c>
      <c r="AG58" s="48">
        <v>660</v>
      </c>
      <c r="AH58" s="48">
        <v>1104</v>
      </c>
      <c r="AI58" s="48">
        <v>469</v>
      </c>
      <c r="AJ58" s="48">
        <v>713</v>
      </c>
      <c r="AK58" s="48">
        <v>1182</v>
      </c>
      <c r="AL58">
        <v>518</v>
      </c>
      <c r="AM58">
        <v>794</v>
      </c>
      <c r="AN58">
        <v>1312</v>
      </c>
    </row>
    <row r="59" spans="1:40" x14ac:dyDescent="0.25">
      <c r="A59">
        <v>71</v>
      </c>
      <c r="B59" s="48">
        <v>212</v>
      </c>
      <c r="C59" s="48">
        <v>175</v>
      </c>
      <c r="D59" s="48">
        <v>387</v>
      </c>
      <c r="E59" s="48">
        <v>209</v>
      </c>
      <c r="F59" s="48">
        <v>221</v>
      </c>
      <c r="G59" s="48">
        <v>430</v>
      </c>
      <c r="H59" s="48">
        <v>201</v>
      </c>
      <c r="I59" s="48">
        <v>225</v>
      </c>
      <c r="J59" s="48">
        <v>426</v>
      </c>
      <c r="K59" s="48">
        <v>248</v>
      </c>
      <c r="L59" s="48">
        <v>256</v>
      </c>
      <c r="M59" s="48">
        <v>504</v>
      </c>
      <c r="N59" s="48">
        <v>208</v>
      </c>
      <c r="O59" s="48">
        <v>273</v>
      </c>
      <c r="P59" s="48">
        <v>481</v>
      </c>
      <c r="Q59" s="48">
        <v>253</v>
      </c>
      <c r="R59" s="48">
        <v>327</v>
      </c>
      <c r="S59" s="48">
        <v>580</v>
      </c>
      <c r="T59" s="48">
        <v>325</v>
      </c>
      <c r="U59" s="48">
        <v>371</v>
      </c>
      <c r="V59" s="48">
        <v>696</v>
      </c>
      <c r="W59" s="48">
        <v>334</v>
      </c>
      <c r="X59" s="48">
        <v>428</v>
      </c>
      <c r="Y59" s="48">
        <v>762</v>
      </c>
      <c r="Z59" s="48">
        <v>333</v>
      </c>
      <c r="AA59" s="48">
        <v>415</v>
      </c>
      <c r="AB59" s="48">
        <v>748</v>
      </c>
      <c r="AC59" s="48">
        <v>385</v>
      </c>
      <c r="AD59" s="48">
        <v>464</v>
      </c>
      <c r="AE59" s="48">
        <v>849</v>
      </c>
      <c r="AF59" s="48">
        <v>333</v>
      </c>
      <c r="AG59" s="48">
        <v>492</v>
      </c>
      <c r="AH59" s="48">
        <v>825</v>
      </c>
      <c r="AI59" s="48">
        <v>373</v>
      </c>
      <c r="AJ59" s="48">
        <v>538</v>
      </c>
      <c r="AK59" s="48">
        <v>911</v>
      </c>
      <c r="AL59">
        <v>413</v>
      </c>
      <c r="AM59">
        <v>638</v>
      </c>
      <c r="AN59">
        <v>1051</v>
      </c>
    </row>
    <row r="60" spans="1:40" x14ac:dyDescent="0.25">
      <c r="A60">
        <v>72</v>
      </c>
      <c r="B60" s="48">
        <v>130</v>
      </c>
      <c r="C60" s="48">
        <v>113</v>
      </c>
      <c r="D60" s="48">
        <v>243</v>
      </c>
      <c r="E60" s="48">
        <v>179</v>
      </c>
      <c r="F60" s="48">
        <v>129</v>
      </c>
      <c r="G60" s="48">
        <v>308</v>
      </c>
      <c r="H60" s="48">
        <v>168</v>
      </c>
      <c r="I60" s="48">
        <v>188</v>
      </c>
      <c r="J60" s="48">
        <v>356</v>
      </c>
      <c r="K60" s="48">
        <v>144</v>
      </c>
      <c r="L60" s="48">
        <v>171</v>
      </c>
      <c r="M60" s="48">
        <v>315</v>
      </c>
      <c r="N60" s="48">
        <v>195</v>
      </c>
      <c r="O60" s="48">
        <v>198</v>
      </c>
      <c r="P60" s="48">
        <v>393</v>
      </c>
      <c r="Q60" s="48">
        <v>175</v>
      </c>
      <c r="R60" s="48">
        <v>209</v>
      </c>
      <c r="S60" s="48">
        <v>384</v>
      </c>
      <c r="T60" s="48">
        <v>206</v>
      </c>
      <c r="U60" s="48">
        <v>269</v>
      </c>
      <c r="V60" s="48">
        <v>475</v>
      </c>
      <c r="W60" s="48">
        <v>273</v>
      </c>
      <c r="X60" s="48">
        <v>323</v>
      </c>
      <c r="Y60" s="48">
        <v>596</v>
      </c>
      <c r="Z60" s="48">
        <v>270</v>
      </c>
      <c r="AA60" s="48">
        <v>336</v>
      </c>
      <c r="AB60" s="48">
        <v>606</v>
      </c>
      <c r="AC60" s="48">
        <v>279</v>
      </c>
      <c r="AD60" s="48">
        <v>325</v>
      </c>
      <c r="AE60" s="48">
        <v>604</v>
      </c>
      <c r="AF60" s="48">
        <v>274</v>
      </c>
      <c r="AG60" s="48">
        <v>365</v>
      </c>
      <c r="AH60" s="48">
        <v>639</v>
      </c>
      <c r="AI60" s="48">
        <v>288</v>
      </c>
      <c r="AJ60" s="48">
        <v>399</v>
      </c>
      <c r="AK60" s="48">
        <v>687</v>
      </c>
      <c r="AL60">
        <v>337</v>
      </c>
      <c r="AM60">
        <v>493</v>
      </c>
      <c r="AN60">
        <v>830</v>
      </c>
    </row>
    <row r="61" spans="1:40" x14ac:dyDescent="0.25">
      <c r="A61">
        <v>73</v>
      </c>
      <c r="B61" s="48">
        <v>110</v>
      </c>
      <c r="C61" s="48">
        <v>104</v>
      </c>
      <c r="D61" s="48">
        <v>214</v>
      </c>
      <c r="E61" s="48">
        <v>104</v>
      </c>
      <c r="F61" s="48">
        <v>102</v>
      </c>
      <c r="G61" s="48">
        <v>206</v>
      </c>
      <c r="H61" s="48">
        <v>137</v>
      </c>
      <c r="I61" s="48">
        <v>114</v>
      </c>
      <c r="J61" s="48">
        <v>251</v>
      </c>
      <c r="K61" s="48">
        <v>135</v>
      </c>
      <c r="L61" s="48">
        <v>136</v>
      </c>
      <c r="M61" s="48">
        <v>271</v>
      </c>
      <c r="N61" s="48">
        <v>115</v>
      </c>
      <c r="O61" s="48">
        <v>138</v>
      </c>
      <c r="P61" s="48">
        <v>253</v>
      </c>
      <c r="Q61" s="48">
        <v>150</v>
      </c>
      <c r="R61" s="48">
        <v>161</v>
      </c>
      <c r="S61" s="48">
        <v>311</v>
      </c>
      <c r="T61" s="48">
        <v>148</v>
      </c>
      <c r="U61" s="48">
        <v>171</v>
      </c>
      <c r="V61" s="48">
        <v>319</v>
      </c>
      <c r="W61" s="48">
        <v>174</v>
      </c>
      <c r="X61" s="48">
        <v>223</v>
      </c>
      <c r="Y61" s="48">
        <v>397</v>
      </c>
      <c r="Z61" s="48">
        <v>205</v>
      </c>
      <c r="AA61" s="48">
        <v>252</v>
      </c>
      <c r="AB61" s="48">
        <v>457</v>
      </c>
      <c r="AC61" s="48">
        <v>238</v>
      </c>
      <c r="AD61" s="48">
        <v>282</v>
      </c>
      <c r="AE61" s="48">
        <v>520</v>
      </c>
      <c r="AF61" s="48">
        <v>208</v>
      </c>
      <c r="AG61" s="48">
        <v>262</v>
      </c>
      <c r="AH61" s="48">
        <v>470</v>
      </c>
      <c r="AI61" s="48">
        <v>227</v>
      </c>
      <c r="AJ61" s="48">
        <v>294</v>
      </c>
      <c r="AK61" s="48">
        <v>521</v>
      </c>
      <c r="AL61">
        <v>259</v>
      </c>
      <c r="AM61">
        <v>374</v>
      </c>
      <c r="AN61">
        <v>633</v>
      </c>
    </row>
    <row r="62" spans="1:40" x14ac:dyDescent="0.25">
      <c r="A62">
        <v>74</v>
      </c>
      <c r="B62" s="48">
        <v>67</v>
      </c>
      <c r="C62" s="48">
        <v>66</v>
      </c>
      <c r="D62" s="48">
        <v>133</v>
      </c>
      <c r="E62" s="48">
        <v>85</v>
      </c>
      <c r="F62" s="48">
        <v>92</v>
      </c>
      <c r="G62" s="48">
        <v>177</v>
      </c>
      <c r="H62" s="48">
        <v>83</v>
      </c>
      <c r="I62" s="48">
        <v>81</v>
      </c>
      <c r="J62" s="48">
        <v>164</v>
      </c>
      <c r="K62" s="48">
        <v>99</v>
      </c>
      <c r="L62" s="48">
        <v>85</v>
      </c>
      <c r="M62" s="48">
        <v>184</v>
      </c>
      <c r="N62" s="48">
        <v>124</v>
      </c>
      <c r="O62" s="48">
        <v>109</v>
      </c>
      <c r="P62" s="48">
        <v>233</v>
      </c>
      <c r="Q62" s="48">
        <v>84</v>
      </c>
      <c r="R62" s="48">
        <v>113</v>
      </c>
      <c r="S62" s="48">
        <v>197</v>
      </c>
      <c r="T62" s="48">
        <v>113</v>
      </c>
      <c r="U62" s="48">
        <v>135</v>
      </c>
      <c r="V62" s="48">
        <v>248</v>
      </c>
      <c r="W62" s="48">
        <v>118</v>
      </c>
      <c r="X62" s="48">
        <v>150</v>
      </c>
      <c r="Y62" s="48">
        <v>268</v>
      </c>
      <c r="Z62" s="48">
        <v>149</v>
      </c>
      <c r="AA62" s="48">
        <v>165</v>
      </c>
      <c r="AB62" s="48">
        <v>314</v>
      </c>
      <c r="AC62" s="48">
        <v>178</v>
      </c>
      <c r="AD62" s="48">
        <v>193</v>
      </c>
      <c r="AE62" s="48">
        <v>371</v>
      </c>
      <c r="AF62" s="48">
        <v>165</v>
      </c>
      <c r="AG62" s="48">
        <v>206</v>
      </c>
      <c r="AH62" s="48">
        <v>371</v>
      </c>
      <c r="AI62" s="48">
        <v>156</v>
      </c>
      <c r="AJ62" s="48">
        <v>216</v>
      </c>
      <c r="AK62" s="48">
        <v>372</v>
      </c>
      <c r="AL62">
        <v>227</v>
      </c>
      <c r="AM62">
        <v>245</v>
      </c>
      <c r="AN62">
        <v>472</v>
      </c>
    </row>
    <row r="63" spans="1:40" x14ac:dyDescent="0.25">
      <c r="A63">
        <v>75</v>
      </c>
      <c r="B63" s="48">
        <v>56</v>
      </c>
      <c r="C63" s="48">
        <v>57</v>
      </c>
      <c r="D63" s="48">
        <v>113</v>
      </c>
      <c r="E63" s="48">
        <v>54</v>
      </c>
      <c r="F63" s="48">
        <v>51</v>
      </c>
      <c r="G63" s="48">
        <v>105</v>
      </c>
      <c r="H63" s="48">
        <v>61</v>
      </c>
      <c r="I63" s="48">
        <v>75</v>
      </c>
      <c r="J63" s="48">
        <v>136</v>
      </c>
      <c r="K63" s="48">
        <v>59</v>
      </c>
      <c r="L63" s="48">
        <v>61</v>
      </c>
      <c r="M63" s="48">
        <v>120</v>
      </c>
      <c r="N63" s="48">
        <v>83</v>
      </c>
      <c r="O63" s="48">
        <v>60</v>
      </c>
      <c r="P63" s="48">
        <v>143</v>
      </c>
      <c r="Q63" s="48">
        <v>91</v>
      </c>
      <c r="R63" s="48">
        <v>87</v>
      </c>
      <c r="S63" s="48">
        <v>178</v>
      </c>
      <c r="T63" s="48">
        <v>69</v>
      </c>
      <c r="U63" s="48">
        <v>79</v>
      </c>
      <c r="V63" s="48">
        <v>148</v>
      </c>
      <c r="W63" s="48">
        <v>98</v>
      </c>
      <c r="X63" s="48">
        <v>105</v>
      </c>
      <c r="Y63" s="48">
        <v>203</v>
      </c>
      <c r="Z63" s="48">
        <v>102</v>
      </c>
      <c r="AA63" s="48">
        <v>104</v>
      </c>
      <c r="AB63" s="48">
        <v>206</v>
      </c>
      <c r="AC63" s="48">
        <v>128</v>
      </c>
      <c r="AD63" s="48">
        <v>139</v>
      </c>
      <c r="AE63" s="48">
        <v>267</v>
      </c>
      <c r="AF63" s="48">
        <v>136</v>
      </c>
      <c r="AG63" s="48">
        <v>144</v>
      </c>
      <c r="AH63" s="48">
        <v>280</v>
      </c>
      <c r="AI63" s="48">
        <v>132</v>
      </c>
      <c r="AJ63" s="48">
        <v>168</v>
      </c>
      <c r="AK63" s="48">
        <v>300</v>
      </c>
      <c r="AL63">
        <v>157</v>
      </c>
      <c r="AM63">
        <v>192</v>
      </c>
      <c r="AN63">
        <v>349</v>
      </c>
    </row>
    <row r="64" spans="1:40" x14ac:dyDescent="0.25">
      <c r="A64">
        <v>76</v>
      </c>
      <c r="B64" s="48">
        <v>42</v>
      </c>
      <c r="C64" s="48">
        <v>33</v>
      </c>
      <c r="D64" s="48">
        <v>75</v>
      </c>
      <c r="E64" s="48">
        <v>46</v>
      </c>
      <c r="F64" s="48">
        <v>47</v>
      </c>
      <c r="G64" s="48">
        <v>93</v>
      </c>
      <c r="H64" s="48">
        <v>43</v>
      </c>
      <c r="I64" s="48">
        <v>42</v>
      </c>
      <c r="J64" s="48">
        <v>85</v>
      </c>
      <c r="K64" s="48">
        <v>49</v>
      </c>
      <c r="L64" s="48">
        <v>56</v>
      </c>
      <c r="M64" s="48">
        <v>105</v>
      </c>
      <c r="N64" s="48">
        <v>48</v>
      </c>
      <c r="O64" s="48">
        <v>52</v>
      </c>
      <c r="P64" s="48">
        <v>100</v>
      </c>
      <c r="Q64" s="48">
        <v>65</v>
      </c>
      <c r="R64" s="48">
        <v>54</v>
      </c>
      <c r="S64" s="48">
        <v>119</v>
      </c>
      <c r="T64" s="48">
        <v>76</v>
      </c>
      <c r="U64" s="48">
        <v>65</v>
      </c>
      <c r="V64" s="48">
        <v>141</v>
      </c>
      <c r="W64" s="48">
        <v>59</v>
      </c>
      <c r="X64" s="48">
        <v>74</v>
      </c>
      <c r="Y64" s="48">
        <v>133</v>
      </c>
      <c r="Z64" s="48">
        <v>81</v>
      </c>
      <c r="AA64" s="48">
        <v>87</v>
      </c>
      <c r="AB64" s="48">
        <v>168</v>
      </c>
      <c r="AC64" s="48">
        <v>88</v>
      </c>
      <c r="AD64" s="48">
        <v>84</v>
      </c>
      <c r="AE64" s="48">
        <v>172</v>
      </c>
      <c r="AF64" s="48">
        <v>90</v>
      </c>
      <c r="AG64" s="48">
        <v>95</v>
      </c>
      <c r="AH64" s="48">
        <v>185</v>
      </c>
      <c r="AI64" s="48">
        <v>108</v>
      </c>
      <c r="AJ64" s="48">
        <v>106</v>
      </c>
      <c r="AK64" s="48">
        <v>214</v>
      </c>
      <c r="AL64">
        <v>132</v>
      </c>
      <c r="AM64">
        <v>154</v>
      </c>
      <c r="AN64">
        <v>286</v>
      </c>
    </row>
    <row r="65" spans="1:40" x14ac:dyDescent="0.25">
      <c r="A65">
        <v>77</v>
      </c>
      <c r="B65" s="48">
        <v>31</v>
      </c>
      <c r="C65" s="48">
        <v>23</v>
      </c>
      <c r="D65" s="48">
        <v>54</v>
      </c>
      <c r="E65" s="48">
        <v>37</v>
      </c>
      <c r="F65" s="48">
        <v>27</v>
      </c>
      <c r="G65" s="48">
        <v>64</v>
      </c>
      <c r="H65" s="48">
        <v>33</v>
      </c>
      <c r="I65" s="48">
        <v>36</v>
      </c>
      <c r="J65" s="48">
        <v>69</v>
      </c>
      <c r="K65" s="48">
        <v>30</v>
      </c>
      <c r="L65" s="48">
        <v>27</v>
      </c>
      <c r="M65" s="48">
        <v>57</v>
      </c>
      <c r="N65" s="48">
        <v>37</v>
      </c>
      <c r="O65" s="48">
        <v>35</v>
      </c>
      <c r="P65" s="48">
        <v>72</v>
      </c>
      <c r="Q65" s="48">
        <v>38</v>
      </c>
      <c r="R65" s="48">
        <v>39</v>
      </c>
      <c r="S65" s="48">
        <v>77</v>
      </c>
      <c r="T65" s="48">
        <v>50</v>
      </c>
      <c r="U65" s="48">
        <v>41</v>
      </c>
      <c r="V65" s="48">
        <v>91</v>
      </c>
      <c r="W65" s="48">
        <v>64</v>
      </c>
      <c r="X65" s="48">
        <v>51</v>
      </c>
      <c r="Y65" s="48">
        <v>115</v>
      </c>
      <c r="Z65" s="48">
        <v>44</v>
      </c>
      <c r="AA65" s="48">
        <v>67</v>
      </c>
      <c r="AB65" s="48">
        <v>111</v>
      </c>
      <c r="AC65" s="48">
        <v>58</v>
      </c>
      <c r="AD65" s="48">
        <v>75</v>
      </c>
      <c r="AE65" s="48">
        <v>133</v>
      </c>
      <c r="AF65" s="48">
        <v>63</v>
      </c>
      <c r="AG65" s="48">
        <v>64</v>
      </c>
      <c r="AH65" s="48">
        <v>127</v>
      </c>
      <c r="AI65" s="48">
        <v>79</v>
      </c>
      <c r="AJ65" s="48">
        <v>75</v>
      </c>
      <c r="AK65" s="48">
        <v>154</v>
      </c>
      <c r="AL65">
        <v>108</v>
      </c>
      <c r="AM65">
        <v>93</v>
      </c>
      <c r="AN65">
        <v>201</v>
      </c>
    </row>
    <row r="66" spans="1:40" x14ac:dyDescent="0.25">
      <c r="A66">
        <v>78</v>
      </c>
      <c r="B66" s="48">
        <v>22</v>
      </c>
      <c r="C66" s="48">
        <v>16</v>
      </c>
      <c r="D66" s="48">
        <v>38</v>
      </c>
      <c r="E66" s="48">
        <v>27</v>
      </c>
      <c r="F66" s="48">
        <v>18</v>
      </c>
      <c r="G66" s="48">
        <v>45</v>
      </c>
      <c r="H66" s="48">
        <v>31</v>
      </c>
      <c r="I66" s="48">
        <v>21</v>
      </c>
      <c r="J66" s="48">
        <v>52</v>
      </c>
      <c r="K66" s="48">
        <v>26</v>
      </c>
      <c r="L66" s="48">
        <v>27</v>
      </c>
      <c r="M66" s="48">
        <v>53</v>
      </c>
      <c r="N66" s="48">
        <v>28</v>
      </c>
      <c r="O66" s="48">
        <v>23</v>
      </c>
      <c r="P66" s="48">
        <v>51</v>
      </c>
      <c r="Q66" s="48">
        <v>33</v>
      </c>
      <c r="R66" s="48">
        <v>30</v>
      </c>
      <c r="S66" s="48">
        <v>63</v>
      </c>
      <c r="T66" s="48">
        <v>37</v>
      </c>
      <c r="U66" s="48">
        <v>28</v>
      </c>
      <c r="V66" s="48">
        <v>65</v>
      </c>
      <c r="W66" s="48">
        <v>40</v>
      </c>
      <c r="X66" s="48">
        <v>34</v>
      </c>
      <c r="Y66" s="48">
        <v>74</v>
      </c>
      <c r="Z66" s="48">
        <v>50</v>
      </c>
      <c r="AA66" s="48">
        <v>37</v>
      </c>
      <c r="AB66" s="48">
        <v>87</v>
      </c>
      <c r="AC66" s="48">
        <v>31</v>
      </c>
      <c r="AD66" s="48">
        <v>43</v>
      </c>
      <c r="AE66" s="48">
        <v>74</v>
      </c>
      <c r="AF66" s="48">
        <v>36</v>
      </c>
      <c r="AG66" s="48">
        <v>50</v>
      </c>
      <c r="AH66" s="48">
        <v>86</v>
      </c>
      <c r="AI66" s="48">
        <v>51</v>
      </c>
      <c r="AJ66" s="48">
        <v>47</v>
      </c>
      <c r="AK66" s="48">
        <v>98</v>
      </c>
      <c r="AL66">
        <v>73</v>
      </c>
      <c r="AM66">
        <v>66</v>
      </c>
      <c r="AN66">
        <v>139</v>
      </c>
    </row>
    <row r="67" spans="1:40" x14ac:dyDescent="0.25">
      <c r="A67">
        <v>79</v>
      </c>
      <c r="B67" s="48">
        <v>29</v>
      </c>
      <c r="C67" s="48">
        <v>12</v>
      </c>
      <c r="D67" s="48">
        <v>41</v>
      </c>
      <c r="E67" s="48">
        <v>19</v>
      </c>
      <c r="F67" s="48">
        <v>12</v>
      </c>
      <c r="G67" s="48">
        <v>31</v>
      </c>
      <c r="H67" s="48">
        <v>26</v>
      </c>
      <c r="I67" s="48">
        <v>10</v>
      </c>
      <c r="J67" s="48">
        <v>36</v>
      </c>
      <c r="K67" s="48">
        <v>25</v>
      </c>
      <c r="L67" s="48">
        <v>19</v>
      </c>
      <c r="M67" s="48">
        <v>44</v>
      </c>
      <c r="N67" s="48">
        <v>24</v>
      </c>
      <c r="O67" s="48">
        <v>15</v>
      </c>
      <c r="P67" s="48">
        <v>39</v>
      </c>
      <c r="Q67" s="48">
        <v>19</v>
      </c>
      <c r="R67" s="48">
        <v>20</v>
      </c>
      <c r="S67" s="48">
        <v>39</v>
      </c>
      <c r="T67" s="48">
        <v>24</v>
      </c>
      <c r="U67" s="48">
        <v>28</v>
      </c>
      <c r="V67" s="48">
        <v>52</v>
      </c>
      <c r="W67" s="48">
        <v>31</v>
      </c>
      <c r="X67" s="48">
        <v>24</v>
      </c>
      <c r="Y67" s="48">
        <v>55</v>
      </c>
      <c r="Z67" s="48">
        <v>32</v>
      </c>
      <c r="AA67" s="48">
        <v>20</v>
      </c>
      <c r="AB67" s="48">
        <v>52</v>
      </c>
      <c r="AC67" s="48">
        <v>38</v>
      </c>
      <c r="AD67" s="48">
        <v>31</v>
      </c>
      <c r="AE67" s="48">
        <v>69</v>
      </c>
      <c r="AF67" s="48">
        <v>15</v>
      </c>
      <c r="AG67" s="48">
        <v>38</v>
      </c>
      <c r="AH67" s="48">
        <v>53</v>
      </c>
      <c r="AI67" s="48">
        <v>27</v>
      </c>
      <c r="AJ67" s="48">
        <v>41</v>
      </c>
      <c r="AK67" s="48">
        <v>68</v>
      </c>
      <c r="AL67">
        <v>48</v>
      </c>
      <c r="AM67">
        <v>39</v>
      </c>
      <c r="AN67">
        <v>87</v>
      </c>
    </row>
    <row r="68" spans="1:40" x14ac:dyDescent="0.25">
      <c r="A68">
        <v>80</v>
      </c>
      <c r="B68" s="48">
        <v>13</v>
      </c>
      <c r="C68" s="48">
        <v>11</v>
      </c>
      <c r="D68" s="48">
        <v>24</v>
      </c>
      <c r="E68" s="48">
        <v>24</v>
      </c>
      <c r="F68" s="48">
        <v>7</v>
      </c>
      <c r="G68" s="48">
        <v>31</v>
      </c>
      <c r="H68" s="48">
        <v>10</v>
      </c>
      <c r="I68" s="48">
        <v>9</v>
      </c>
      <c r="J68" s="48">
        <v>19</v>
      </c>
      <c r="K68" s="48">
        <v>18</v>
      </c>
      <c r="L68" s="48">
        <v>8</v>
      </c>
      <c r="M68" s="48">
        <v>26</v>
      </c>
      <c r="N68" s="48">
        <v>16</v>
      </c>
      <c r="O68" s="48">
        <v>15</v>
      </c>
      <c r="P68" s="48">
        <v>31</v>
      </c>
      <c r="Q68" s="48">
        <v>16</v>
      </c>
      <c r="R68" s="48">
        <v>10</v>
      </c>
      <c r="S68" s="48">
        <v>26</v>
      </c>
      <c r="T68" s="48">
        <v>13</v>
      </c>
      <c r="U68" s="48">
        <v>15</v>
      </c>
      <c r="V68" s="48">
        <v>28</v>
      </c>
      <c r="W68" s="48">
        <v>20</v>
      </c>
      <c r="X68" s="48">
        <v>27</v>
      </c>
      <c r="Y68" s="48">
        <v>47</v>
      </c>
      <c r="Z68" s="48">
        <v>19</v>
      </c>
      <c r="AA68" s="48">
        <v>15</v>
      </c>
      <c r="AB68" s="48">
        <v>34</v>
      </c>
      <c r="AC68" s="48">
        <v>26</v>
      </c>
      <c r="AD68" s="48">
        <v>13</v>
      </c>
      <c r="AE68" s="48">
        <v>39</v>
      </c>
      <c r="AF68" s="48">
        <v>19</v>
      </c>
      <c r="AG68" s="48">
        <v>17</v>
      </c>
      <c r="AH68" s="48">
        <v>36</v>
      </c>
      <c r="AI68" s="48">
        <v>12</v>
      </c>
      <c r="AJ68" s="48">
        <v>30</v>
      </c>
      <c r="AK68" s="48">
        <v>42</v>
      </c>
      <c r="AL68">
        <v>32</v>
      </c>
      <c r="AM68">
        <v>33</v>
      </c>
      <c r="AN68">
        <v>65</v>
      </c>
    </row>
    <row r="69" spans="1:40" x14ac:dyDescent="0.25">
      <c r="A69" t="s">
        <v>220</v>
      </c>
      <c r="B69" s="48">
        <v>139276</v>
      </c>
      <c r="C69" s="48">
        <v>216186</v>
      </c>
      <c r="D69" s="48">
        <v>355462</v>
      </c>
      <c r="E69" s="48">
        <v>136914</v>
      </c>
      <c r="F69" s="48">
        <v>218846</v>
      </c>
      <c r="G69" s="48">
        <v>355760</v>
      </c>
      <c r="H69" s="48">
        <v>134187</v>
      </c>
      <c r="I69" s="48">
        <v>219546</v>
      </c>
      <c r="J69" s="48">
        <v>353733</v>
      </c>
      <c r="K69" s="48">
        <v>131064</v>
      </c>
      <c r="L69" s="48">
        <v>222117</v>
      </c>
      <c r="M69" s="48">
        <v>353181</v>
      </c>
      <c r="N69" s="48">
        <v>128494</v>
      </c>
      <c r="O69" s="48">
        <v>222487</v>
      </c>
      <c r="P69" s="48">
        <v>350981</v>
      </c>
      <c r="Q69" s="48">
        <v>123396</v>
      </c>
      <c r="R69" s="48">
        <v>225496</v>
      </c>
      <c r="S69" s="48">
        <v>348892</v>
      </c>
      <c r="T69" s="48">
        <v>123970</v>
      </c>
      <c r="U69" s="48">
        <v>229259</v>
      </c>
      <c r="V69" s="48">
        <v>353229</v>
      </c>
      <c r="W69" s="48">
        <v>127813</v>
      </c>
      <c r="X69" s="48">
        <v>242441</v>
      </c>
      <c r="Y69" s="48">
        <v>370254</v>
      </c>
      <c r="Z69" s="48">
        <v>129283</v>
      </c>
      <c r="AA69" s="48">
        <v>245867</v>
      </c>
      <c r="AB69" s="48">
        <v>375150</v>
      </c>
      <c r="AC69" s="48">
        <v>133174</v>
      </c>
      <c r="AD69" s="48">
        <v>254855</v>
      </c>
      <c r="AE69" s="48">
        <v>388029</v>
      </c>
      <c r="AF69" s="48">
        <v>131916</v>
      </c>
      <c r="AG69" s="48">
        <v>261388</v>
      </c>
      <c r="AH69" s="48">
        <v>393304</v>
      </c>
      <c r="AI69" s="48">
        <v>136460</v>
      </c>
      <c r="AJ69" s="48">
        <v>272363</v>
      </c>
      <c r="AK69" s="48">
        <v>408823</v>
      </c>
      <c r="AL69" s="48">
        <v>140359</v>
      </c>
      <c r="AM69" s="48">
        <v>281065</v>
      </c>
      <c r="AN69" s="48">
        <v>421424</v>
      </c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8FB3E-0E88-4099-A79A-EE3422A20AB4}">
  <sheetPr>
    <tabColor theme="7" tint="-0.499984740745262"/>
  </sheetPr>
  <dimension ref="A1:I72"/>
  <sheetViews>
    <sheetView zoomScaleNormal="100" workbookViewId="0"/>
  </sheetViews>
  <sheetFormatPr defaultColWidth="8.7109375" defaultRowHeight="15" x14ac:dyDescent="0.25"/>
  <cols>
    <col min="1" max="1" width="37.42578125" bestFit="1" customWidth="1"/>
    <col min="2" max="6" width="11.5703125" customWidth="1"/>
    <col min="7" max="7" width="10.28515625" customWidth="1"/>
    <col min="8" max="9" width="13.42578125" customWidth="1"/>
  </cols>
  <sheetData>
    <row r="1" spans="1:9" x14ac:dyDescent="0.25">
      <c r="A1" s="47" t="str">
        <f>'DataDownloads Index'!B12</f>
        <v>Recruitment data – number of openings by job category, 2019– 2024</v>
      </c>
    </row>
    <row r="3" spans="1:9" ht="25.5" x14ac:dyDescent="0.25">
      <c r="A3" s="12" t="s">
        <v>221</v>
      </c>
      <c r="B3" s="6" t="s">
        <v>222</v>
      </c>
      <c r="C3" s="6" t="s">
        <v>223</v>
      </c>
      <c r="D3" s="6" t="s">
        <v>224</v>
      </c>
      <c r="E3" s="6" t="s">
        <v>225</v>
      </c>
      <c r="F3" s="6" t="s">
        <v>226</v>
      </c>
      <c r="G3" s="6" t="s">
        <v>227</v>
      </c>
      <c r="I3" s="89"/>
    </row>
    <row r="4" spans="1:9" x14ac:dyDescent="0.25">
      <c r="A4" s="51" t="s">
        <v>228</v>
      </c>
      <c r="B4" s="52">
        <v>581</v>
      </c>
      <c r="C4" s="52">
        <v>383</v>
      </c>
      <c r="D4" s="52">
        <v>312</v>
      </c>
      <c r="E4" s="52">
        <v>431</v>
      </c>
      <c r="F4" s="52">
        <v>755</v>
      </c>
      <c r="G4" s="52">
        <v>276</v>
      </c>
    </row>
    <row r="5" spans="1:9" x14ac:dyDescent="0.25">
      <c r="A5" s="51" t="s">
        <v>229</v>
      </c>
      <c r="B5" s="52">
        <v>3517</v>
      </c>
      <c r="C5" s="52">
        <v>3004</v>
      </c>
      <c r="D5" s="52">
        <v>3851</v>
      </c>
      <c r="E5" s="52">
        <v>4777</v>
      </c>
      <c r="F5" s="52">
        <v>4865</v>
      </c>
      <c r="G5" s="52">
        <v>4235</v>
      </c>
    </row>
    <row r="6" spans="1:9" x14ac:dyDescent="0.25">
      <c r="A6" s="51" t="s">
        <v>230</v>
      </c>
      <c r="B6" s="52">
        <v>26</v>
      </c>
      <c r="C6" s="52">
        <v>48</v>
      </c>
      <c r="D6" s="52">
        <v>33</v>
      </c>
      <c r="E6" s="52">
        <v>27</v>
      </c>
      <c r="F6" s="52">
        <v>46</v>
      </c>
      <c r="G6" s="52">
        <v>73</v>
      </c>
    </row>
    <row r="7" spans="1:9" x14ac:dyDescent="0.25">
      <c r="A7" s="51" t="s">
        <v>231</v>
      </c>
      <c r="B7" s="52">
        <v>212</v>
      </c>
      <c r="C7" s="52">
        <v>215</v>
      </c>
      <c r="D7" s="52">
        <v>330</v>
      </c>
      <c r="E7" s="52">
        <v>532</v>
      </c>
      <c r="F7" s="52">
        <v>728</v>
      </c>
      <c r="G7" s="52">
        <v>367</v>
      </c>
    </row>
    <row r="8" spans="1:9" x14ac:dyDescent="0.25">
      <c r="A8" s="51" t="s">
        <v>232</v>
      </c>
      <c r="B8" s="52">
        <v>48</v>
      </c>
      <c r="C8" s="52">
        <v>29</v>
      </c>
      <c r="D8" s="52">
        <v>11</v>
      </c>
      <c r="E8" s="52">
        <v>12</v>
      </c>
      <c r="F8" s="52">
        <v>16</v>
      </c>
      <c r="G8" s="52">
        <v>28</v>
      </c>
    </row>
    <row r="9" spans="1:9" x14ac:dyDescent="0.25">
      <c r="A9" s="51" t="s">
        <v>233</v>
      </c>
      <c r="B9" s="52">
        <v>98</v>
      </c>
      <c r="C9" s="52">
        <v>76</v>
      </c>
      <c r="D9" s="52">
        <v>43</v>
      </c>
      <c r="E9" s="52">
        <v>51</v>
      </c>
      <c r="F9" s="52">
        <v>62</v>
      </c>
      <c r="G9" s="52">
        <v>89</v>
      </c>
    </row>
    <row r="10" spans="1:9" x14ac:dyDescent="0.25">
      <c r="A10" s="51" t="s">
        <v>234</v>
      </c>
      <c r="B10" s="52">
        <v>1</v>
      </c>
      <c r="C10" s="52">
        <v>4</v>
      </c>
      <c r="D10" s="52">
        <v>94</v>
      </c>
      <c r="E10" s="52">
        <v>44</v>
      </c>
      <c r="F10" s="52">
        <v>10</v>
      </c>
      <c r="G10" s="52">
        <v>6</v>
      </c>
    </row>
    <row r="11" spans="1:9" x14ac:dyDescent="0.25">
      <c r="A11" s="51" t="s">
        <v>235</v>
      </c>
      <c r="B11" s="52">
        <v>1290</v>
      </c>
      <c r="C11" s="52">
        <v>1034</v>
      </c>
      <c r="D11" s="52">
        <v>1438</v>
      </c>
      <c r="E11" s="52">
        <v>2266</v>
      </c>
      <c r="F11" s="52">
        <v>1519</v>
      </c>
      <c r="G11" s="52">
        <v>1536</v>
      </c>
    </row>
    <row r="12" spans="1:9" x14ac:dyDescent="0.25">
      <c r="A12" s="51" t="s">
        <v>236</v>
      </c>
      <c r="B12" s="53" t="s">
        <v>219</v>
      </c>
      <c r="C12" s="53" t="s">
        <v>219</v>
      </c>
      <c r="D12" s="53" t="s">
        <v>219</v>
      </c>
      <c r="E12" s="52">
        <v>269</v>
      </c>
      <c r="F12" s="52">
        <v>749</v>
      </c>
      <c r="G12" s="52">
        <v>755</v>
      </c>
    </row>
    <row r="13" spans="1:9" x14ac:dyDescent="0.25">
      <c r="A13" s="51" t="s">
        <v>237</v>
      </c>
      <c r="B13" s="52">
        <v>223</v>
      </c>
      <c r="C13" s="52">
        <v>158</v>
      </c>
      <c r="D13" s="52">
        <v>290</v>
      </c>
      <c r="E13" s="52">
        <v>132</v>
      </c>
      <c r="F13" s="52">
        <v>85</v>
      </c>
      <c r="G13" s="52">
        <v>72</v>
      </c>
    </row>
    <row r="14" spans="1:9" x14ac:dyDescent="0.25">
      <c r="A14" s="51" t="s">
        <v>238</v>
      </c>
      <c r="B14" s="53" t="s">
        <v>219</v>
      </c>
      <c r="C14" s="52" t="s">
        <v>219</v>
      </c>
      <c r="D14" s="52" t="s">
        <v>219</v>
      </c>
      <c r="E14" s="52" t="s">
        <v>219</v>
      </c>
      <c r="F14" s="52">
        <v>27</v>
      </c>
      <c r="G14" s="52">
        <v>9</v>
      </c>
    </row>
    <row r="15" spans="1:9" x14ac:dyDescent="0.25">
      <c r="A15" s="51" t="s">
        <v>239</v>
      </c>
      <c r="B15" s="52" t="s">
        <v>219</v>
      </c>
      <c r="C15" s="52">
        <v>2</v>
      </c>
      <c r="D15" s="52">
        <v>23</v>
      </c>
      <c r="E15" s="52">
        <v>29</v>
      </c>
      <c r="F15" s="52">
        <v>22</v>
      </c>
      <c r="G15" s="52">
        <v>21</v>
      </c>
    </row>
    <row r="16" spans="1:9" x14ac:dyDescent="0.25">
      <c r="A16" s="51" t="s">
        <v>240</v>
      </c>
      <c r="B16" s="52">
        <v>1928</v>
      </c>
      <c r="C16" s="52">
        <v>1161</v>
      </c>
      <c r="D16" s="52">
        <v>850</v>
      </c>
      <c r="E16" s="52">
        <v>2086</v>
      </c>
      <c r="F16" s="52">
        <v>2070</v>
      </c>
      <c r="G16" s="52">
        <v>1077</v>
      </c>
    </row>
    <row r="17" spans="1:7" x14ac:dyDescent="0.25">
      <c r="A17" s="51" t="s">
        <v>241</v>
      </c>
      <c r="B17" s="53">
        <v>45</v>
      </c>
      <c r="C17" s="53">
        <v>17</v>
      </c>
      <c r="D17" s="53">
        <v>54</v>
      </c>
      <c r="E17" s="52">
        <v>55</v>
      </c>
      <c r="F17" s="52">
        <v>46</v>
      </c>
      <c r="G17" s="52">
        <v>52</v>
      </c>
    </row>
    <row r="18" spans="1:7" x14ac:dyDescent="0.25">
      <c r="A18" s="51" t="s">
        <v>242</v>
      </c>
      <c r="B18" s="52" t="s">
        <v>219</v>
      </c>
      <c r="C18" s="52" t="s">
        <v>219</v>
      </c>
      <c r="D18" s="52">
        <v>4</v>
      </c>
      <c r="E18" s="52">
        <v>24</v>
      </c>
      <c r="F18" s="52">
        <v>32</v>
      </c>
      <c r="G18" s="52">
        <v>29</v>
      </c>
    </row>
    <row r="19" spans="1:7" x14ac:dyDescent="0.25">
      <c r="A19" s="51" t="s">
        <v>243</v>
      </c>
      <c r="B19" s="52">
        <v>1918</v>
      </c>
      <c r="C19" s="52">
        <v>2295</v>
      </c>
      <c r="D19" s="52">
        <v>4202</v>
      </c>
      <c r="E19" s="52">
        <v>5700</v>
      </c>
      <c r="F19" s="52">
        <v>6739</v>
      </c>
      <c r="G19" s="52">
        <v>4069</v>
      </c>
    </row>
    <row r="20" spans="1:7" x14ac:dyDescent="0.25">
      <c r="A20" s="51" t="s">
        <v>244</v>
      </c>
      <c r="B20" s="52">
        <v>983</v>
      </c>
      <c r="C20" s="52">
        <v>1070</v>
      </c>
      <c r="D20" s="52">
        <v>1422</v>
      </c>
      <c r="E20" s="52">
        <v>1578</v>
      </c>
      <c r="F20" s="52">
        <v>2077</v>
      </c>
      <c r="G20" s="52">
        <v>1911</v>
      </c>
    </row>
    <row r="21" spans="1:7" x14ac:dyDescent="0.25">
      <c r="A21" s="51" t="s">
        <v>245</v>
      </c>
      <c r="B21" s="52">
        <v>21</v>
      </c>
      <c r="C21" s="52">
        <v>22</v>
      </c>
      <c r="D21" s="52">
        <v>17</v>
      </c>
      <c r="E21" s="52">
        <v>19</v>
      </c>
      <c r="F21" s="52">
        <v>1</v>
      </c>
      <c r="G21" s="52" t="s">
        <v>219</v>
      </c>
    </row>
    <row r="22" spans="1:7" x14ac:dyDescent="0.25">
      <c r="A22" s="51" t="s">
        <v>246</v>
      </c>
      <c r="B22" s="52">
        <v>586</v>
      </c>
      <c r="C22" s="52">
        <v>359</v>
      </c>
      <c r="D22" s="52">
        <v>31</v>
      </c>
      <c r="E22" s="52">
        <v>39</v>
      </c>
      <c r="F22" s="52">
        <v>47</v>
      </c>
      <c r="G22" s="52">
        <v>12</v>
      </c>
    </row>
    <row r="23" spans="1:7" x14ac:dyDescent="0.25">
      <c r="A23" s="51" t="s">
        <v>247</v>
      </c>
      <c r="B23" s="52">
        <v>1536</v>
      </c>
      <c r="C23" s="52">
        <v>730</v>
      </c>
      <c r="D23" s="52">
        <v>1173</v>
      </c>
      <c r="E23" s="52">
        <v>1330</v>
      </c>
      <c r="F23" s="52">
        <v>31</v>
      </c>
      <c r="G23" s="52">
        <v>24</v>
      </c>
    </row>
    <row r="24" spans="1:7" x14ac:dyDescent="0.25">
      <c r="A24" s="51" t="s">
        <v>248</v>
      </c>
      <c r="B24" s="52">
        <v>15</v>
      </c>
      <c r="C24" s="52">
        <v>5</v>
      </c>
      <c r="D24" s="52">
        <v>4</v>
      </c>
      <c r="E24" s="52">
        <v>6</v>
      </c>
      <c r="F24" s="52" t="s">
        <v>219</v>
      </c>
      <c r="G24" s="52" t="s">
        <v>219</v>
      </c>
    </row>
    <row r="25" spans="1:7" x14ac:dyDescent="0.25">
      <c r="A25" s="51" t="s">
        <v>249</v>
      </c>
      <c r="B25" s="52">
        <v>13</v>
      </c>
      <c r="C25" s="52">
        <v>12</v>
      </c>
      <c r="D25" s="52">
        <v>25</v>
      </c>
      <c r="E25" s="52">
        <v>15</v>
      </c>
      <c r="F25" s="52">
        <v>27</v>
      </c>
      <c r="G25" s="52">
        <v>25</v>
      </c>
    </row>
    <row r="26" spans="1:7" x14ac:dyDescent="0.25">
      <c r="A26" s="51" t="s">
        <v>250</v>
      </c>
      <c r="B26" s="53">
        <v>117</v>
      </c>
      <c r="C26" s="52">
        <v>80</v>
      </c>
      <c r="D26" s="52">
        <v>106</v>
      </c>
      <c r="E26" s="52">
        <v>357</v>
      </c>
      <c r="F26" s="52">
        <v>201</v>
      </c>
      <c r="G26" s="52">
        <v>133</v>
      </c>
    </row>
    <row r="27" spans="1:7" x14ac:dyDescent="0.25">
      <c r="A27" s="51" t="s">
        <v>251</v>
      </c>
      <c r="B27" s="52" t="s">
        <v>219</v>
      </c>
      <c r="C27" s="52">
        <v>3</v>
      </c>
      <c r="D27" s="52">
        <v>2</v>
      </c>
      <c r="E27" s="52">
        <v>16</v>
      </c>
      <c r="F27" s="52">
        <v>12</v>
      </c>
      <c r="G27" s="52">
        <v>16</v>
      </c>
    </row>
    <row r="28" spans="1:7" x14ac:dyDescent="0.25">
      <c r="A28" s="51" t="s">
        <v>252</v>
      </c>
      <c r="B28" s="52">
        <v>252</v>
      </c>
      <c r="C28" s="52">
        <v>63</v>
      </c>
      <c r="D28" s="52">
        <v>17</v>
      </c>
      <c r="E28" s="52">
        <v>59</v>
      </c>
      <c r="F28" s="52">
        <v>25</v>
      </c>
      <c r="G28" s="52">
        <v>44</v>
      </c>
    </row>
    <row r="29" spans="1:7" x14ac:dyDescent="0.25">
      <c r="A29" s="51" t="s">
        <v>253</v>
      </c>
      <c r="B29" s="53">
        <v>90</v>
      </c>
      <c r="C29" s="52">
        <v>43</v>
      </c>
      <c r="D29" s="52">
        <v>31</v>
      </c>
      <c r="E29" s="52">
        <v>60</v>
      </c>
      <c r="F29" s="52">
        <v>68</v>
      </c>
      <c r="G29" s="52">
        <v>95</v>
      </c>
    </row>
    <row r="30" spans="1:7" x14ac:dyDescent="0.25">
      <c r="A30" s="51" t="s">
        <v>254</v>
      </c>
      <c r="B30" s="52" t="s">
        <v>219</v>
      </c>
      <c r="C30" s="52">
        <v>9</v>
      </c>
      <c r="D30" s="52">
        <v>137</v>
      </c>
      <c r="E30" s="52">
        <v>76</v>
      </c>
      <c r="F30" s="52">
        <v>89</v>
      </c>
      <c r="G30" s="52">
        <v>151</v>
      </c>
    </row>
    <row r="31" spans="1:7" x14ac:dyDescent="0.25">
      <c r="A31" s="51" t="s">
        <v>255</v>
      </c>
      <c r="B31" s="52">
        <v>107</v>
      </c>
      <c r="C31" s="52">
        <v>126</v>
      </c>
      <c r="D31" s="52">
        <v>37</v>
      </c>
      <c r="E31" s="52">
        <v>52</v>
      </c>
      <c r="F31" s="52">
        <v>11</v>
      </c>
      <c r="G31" s="52">
        <v>23</v>
      </c>
    </row>
    <row r="32" spans="1:7" x14ac:dyDescent="0.25">
      <c r="A32" s="51" t="s">
        <v>256</v>
      </c>
      <c r="B32" s="52">
        <v>51</v>
      </c>
      <c r="C32" s="52">
        <v>29</v>
      </c>
      <c r="D32" s="52">
        <v>1</v>
      </c>
      <c r="E32" s="52">
        <v>7</v>
      </c>
      <c r="F32" s="52">
        <v>3</v>
      </c>
      <c r="G32" s="52">
        <v>16</v>
      </c>
    </row>
    <row r="33" spans="1:7" x14ac:dyDescent="0.25">
      <c r="A33" s="51" t="s">
        <v>257</v>
      </c>
      <c r="B33" s="52">
        <v>216</v>
      </c>
      <c r="C33" s="52">
        <v>124</v>
      </c>
      <c r="D33" s="53">
        <v>119</v>
      </c>
      <c r="E33" s="53">
        <v>217</v>
      </c>
      <c r="F33" s="53">
        <v>172</v>
      </c>
      <c r="G33" s="52">
        <v>249</v>
      </c>
    </row>
    <row r="34" spans="1:7" x14ac:dyDescent="0.25">
      <c r="A34" s="51" t="s">
        <v>258</v>
      </c>
      <c r="B34" s="53">
        <v>1</v>
      </c>
      <c r="C34" s="53">
        <v>11</v>
      </c>
      <c r="D34" s="53" t="s">
        <v>219</v>
      </c>
      <c r="E34" s="52" t="s">
        <v>219</v>
      </c>
      <c r="F34" s="52" t="s">
        <v>219</v>
      </c>
      <c r="G34" s="52" t="s">
        <v>219</v>
      </c>
    </row>
    <row r="35" spans="1:7" x14ac:dyDescent="0.25">
      <c r="A35" s="51" t="s">
        <v>259</v>
      </c>
      <c r="B35" s="52" t="s">
        <v>219</v>
      </c>
      <c r="C35" s="52" t="s">
        <v>219</v>
      </c>
      <c r="D35" s="52" t="s">
        <v>219</v>
      </c>
      <c r="E35" s="52">
        <v>16</v>
      </c>
      <c r="F35" s="52">
        <v>12</v>
      </c>
      <c r="G35" s="52">
        <v>17</v>
      </c>
    </row>
    <row r="36" spans="1:7" x14ac:dyDescent="0.25">
      <c r="A36" s="51" t="s">
        <v>260</v>
      </c>
      <c r="B36" s="52">
        <v>1026</v>
      </c>
      <c r="C36" s="52">
        <v>558</v>
      </c>
      <c r="D36" s="52">
        <v>584</v>
      </c>
      <c r="E36" s="52">
        <v>729</v>
      </c>
      <c r="F36" s="52">
        <v>1072</v>
      </c>
      <c r="G36" s="52">
        <v>523</v>
      </c>
    </row>
    <row r="37" spans="1:7" x14ac:dyDescent="0.25">
      <c r="A37" s="51" t="s">
        <v>261</v>
      </c>
      <c r="B37" s="53">
        <v>69</v>
      </c>
      <c r="C37" s="52">
        <v>106</v>
      </c>
      <c r="D37" s="52">
        <v>227</v>
      </c>
      <c r="E37" s="52">
        <v>267</v>
      </c>
      <c r="F37" s="52">
        <v>438</v>
      </c>
      <c r="G37" s="52">
        <v>69</v>
      </c>
    </row>
    <row r="38" spans="1:7" x14ac:dyDescent="0.25">
      <c r="A38" s="51" t="s">
        <v>262</v>
      </c>
      <c r="B38" s="52" t="s">
        <v>219</v>
      </c>
      <c r="C38" s="52">
        <v>2</v>
      </c>
      <c r="D38" s="52">
        <v>4</v>
      </c>
      <c r="E38" s="52">
        <v>7</v>
      </c>
      <c r="F38" s="52">
        <v>6</v>
      </c>
      <c r="G38" s="52" t="s">
        <v>219</v>
      </c>
    </row>
    <row r="39" spans="1:7" x14ac:dyDescent="0.25">
      <c r="A39" s="51" t="s">
        <v>263</v>
      </c>
      <c r="B39" s="53">
        <v>19</v>
      </c>
      <c r="C39" s="52">
        <v>7</v>
      </c>
      <c r="D39" s="52">
        <v>1</v>
      </c>
      <c r="E39" s="52">
        <v>1</v>
      </c>
      <c r="F39" s="52">
        <v>4</v>
      </c>
      <c r="G39" s="52">
        <v>5</v>
      </c>
    </row>
    <row r="40" spans="1:7" x14ac:dyDescent="0.25">
      <c r="A40" s="51" t="s">
        <v>264</v>
      </c>
      <c r="B40" s="52" t="s">
        <v>219</v>
      </c>
      <c r="C40" s="52">
        <v>10</v>
      </c>
      <c r="D40" s="52">
        <v>33</v>
      </c>
      <c r="E40" s="52">
        <v>73</v>
      </c>
      <c r="F40" s="52">
        <v>203</v>
      </c>
      <c r="G40" s="52">
        <v>234</v>
      </c>
    </row>
    <row r="41" spans="1:7" x14ac:dyDescent="0.25">
      <c r="A41" s="51" t="s">
        <v>265</v>
      </c>
      <c r="B41" s="52">
        <v>1188</v>
      </c>
      <c r="C41" s="52">
        <v>780</v>
      </c>
      <c r="D41" s="52">
        <v>1538</v>
      </c>
      <c r="E41" s="52">
        <v>1920</v>
      </c>
      <c r="F41" s="52">
        <v>2153</v>
      </c>
      <c r="G41" s="52">
        <v>1226</v>
      </c>
    </row>
    <row r="42" spans="1:7" x14ac:dyDescent="0.25">
      <c r="A42" s="51" t="s">
        <v>266</v>
      </c>
      <c r="B42" s="52">
        <v>299</v>
      </c>
      <c r="C42" s="52">
        <v>234</v>
      </c>
      <c r="D42" s="53">
        <v>305</v>
      </c>
      <c r="E42" s="52">
        <v>551</v>
      </c>
      <c r="F42" s="52">
        <v>582</v>
      </c>
      <c r="G42" s="52">
        <v>269</v>
      </c>
    </row>
    <row r="43" spans="1:7" x14ac:dyDescent="0.25">
      <c r="A43" s="51" t="s">
        <v>267</v>
      </c>
      <c r="B43" s="52">
        <v>22</v>
      </c>
      <c r="C43" s="52">
        <v>1</v>
      </c>
      <c r="D43" s="52" t="s">
        <v>219</v>
      </c>
      <c r="E43" s="52">
        <v>4</v>
      </c>
      <c r="F43" s="52" t="s">
        <v>219</v>
      </c>
      <c r="G43" s="52" t="s">
        <v>219</v>
      </c>
    </row>
    <row r="44" spans="1:7" x14ac:dyDescent="0.25">
      <c r="A44" s="51" t="s">
        <v>268</v>
      </c>
      <c r="B44" s="52">
        <v>1295</v>
      </c>
      <c r="C44" s="52">
        <v>1175</v>
      </c>
      <c r="D44" s="52">
        <v>1043</v>
      </c>
      <c r="E44" s="52">
        <v>1209</v>
      </c>
      <c r="F44" s="52">
        <v>1524</v>
      </c>
      <c r="G44" s="52">
        <v>1235</v>
      </c>
    </row>
    <row r="45" spans="1:7" x14ac:dyDescent="0.25">
      <c r="A45" s="51" t="s">
        <v>269</v>
      </c>
      <c r="B45" s="52">
        <v>33</v>
      </c>
      <c r="C45" s="52">
        <v>34</v>
      </c>
      <c r="D45" s="52">
        <v>26</v>
      </c>
      <c r="E45" s="52">
        <v>43</v>
      </c>
      <c r="F45" s="52">
        <v>195</v>
      </c>
      <c r="G45" s="52">
        <v>15</v>
      </c>
    </row>
    <row r="46" spans="1:7" x14ac:dyDescent="0.25">
      <c r="A46" s="51" t="s">
        <v>270</v>
      </c>
      <c r="B46" s="52">
        <v>72</v>
      </c>
      <c r="C46" s="52">
        <v>112</v>
      </c>
      <c r="D46" s="52">
        <v>145</v>
      </c>
      <c r="E46" s="52">
        <v>251</v>
      </c>
      <c r="F46" s="52">
        <v>481</v>
      </c>
      <c r="G46" s="52">
        <v>133</v>
      </c>
    </row>
    <row r="47" spans="1:7" x14ac:dyDescent="0.25">
      <c r="A47" s="51" t="s">
        <v>271</v>
      </c>
      <c r="B47" s="52">
        <v>467</v>
      </c>
      <c r="C47" s="52">
        <v>281</v>
      </c>
      <c r="D47" s="52">
        <v>206</v>
      </c>
      <c r="E47" s="52">
        <v>300</v>
      </c>
      <c r="F47" s="52">
        <v>384</v>
      </c>
      <c r="G47" s="52">
        <v>170</v>
      </c>
    </row>
    <row r="48" spans="1:7" x14ac:dyDescent="0.25">
      <c r="A48" s="51" t="s">
        <v>272</v>
      </c>
      <c r="B48" s="53">
        <v>3</v>
      </c>
      <c r="C48" s="53">
        <v>8</v>
      </c>
      <c r="D48" s="53">
        <v>3</v>
      </c>
      <c r="E48" s="53">
        <v>6</v>
      </c>
      <c r="F48" s="53">
        <v>3</v>
      </c>
      <c r="G48" s="52">
        <v>5</v>
      </c>
    </row>
    <row r="49" spans="1:7" x14ac:dyDescent="0.25">
      <c r="A49" s="51" t="s">
        <v>273</v>
      </c>
      <c r="B49" s="52">
        <v>366</v>
      </c>
      <c r="C49" s="52">
        <v>411</v>
      </c>
      <c r="D49" s="52">
        <v>414</v>
      </c>
      <c r="E49" s="52">
        <v>264</v>
      </c>
      <c r="F49" s="52">
        <v>51</v>
      </c>
      <c r="G49" s="52">
        <v>28</v>
      </c>
    </row>
    <row r="50" spans="1:7" x14ac:dyDescent="0.25">
      <c r="A50" s="51" t="s">
        <v>274</v>
      </c>
      <c r="B50" s="52">
        <v>29</v>
      </c>
      <c r="C50" s="52">
        <v>19</v>
      </c>
      <c r="D50" s="52">
        <v>24</v>
      </c>
      <c r="E50" s="52">
        <v>16</v>
      </c>
      <c r="F50" s="52">
        <v>15</v>
      </c>
      <c r="G50" s="52">
        <v>69</v>
      </c>
    </row>
    <row r="51" spans="1:7" x14ac:dyDescent="0.25">
      <c r="A51" s="51" t="s">
        <v>275</v>
      </c>
      <c r="B51" s="52">
        <v>735</v>
      </c>
      <c r="C51" s="52">
        <v>477</v>
      </c>
      <c r="D51" s="52">
        <v>640</v>
      </c>
      <c r="E51" s="52">
        <v>822</v>
      </c>
      <c r="F51" s="52">
        <v>895</v>
      </c>
      <c r="G51" s="52">
        <v>637</v>
      </c>
    </row>
    <row r="52" spans="1:7" x14ac:dyDescent="0.25">
      <c r="A52" s="51" t="s">
        <v>276</v>
      </c>
      <c r="B52" s="53" t="s">
        <v>219</v>
      </c>
      <c r="C52" s="53" t="s">
        <v>219</v>
      </c>
      <c r="D52" s="53" t="s">
        <v>219</v>
      </c>
      <c r="E52" s="52">
        <v>21</v>
      </c>
      <c r="F52" s="52">
        <v>46</v>
      </c>
      <c r="G52" s="52">
        <v>34</v>
      </c>
    </row>
    <row r="53" spans="1:7" x14ac:dyDescent="0.25">
      <c r="A53" s="51" t="s">
        <v>277</v>
      </c>
      <c r="B53" s="52">
        <v>468</v>
      </c>
      <c r="C53" s="52">
        <v>168</v>
      </c>
      <c r="D53" s="52">
        <v>679</v>
      </c>
      <c r="E53" s="52">
        <v>547</v>
      </c>
      <c r="F53" s="52">
        <v>1370</v>
      </c>
      <c r="G53" s="52">
        <v>536</v>
      </c>
    </row>
    <row r="54" spans="1:7" x14ac:dyDescent="0.25">
      <c r="A54" s="51" t="s">
        <v>278</v>
      </c>
      <c r="B54" s="52">
        <v>264</v>
      </c>
      <c r="C54" s="52">
        <v>284</v>
      </c>
      <c r="D54" s="52">
        <v>76</v>
      </c>
      <c r="E54" s="52">
        <v>177</v>
      </c>
      <c r="F54" s="52">
        <v>154</v>
      </c>
      <c r="G54" s="52">
        <v>91</v>
      </c>
    </row>
    <row r="55" spans="1:7" x14ac:dyDescent="0.25">
      <c r="A55" s="51" t="s">
        <v>279</v>
      </c>
      <c r="B55" s="52">
        <v>1399</v>
      </c>
      <c r="C55" s="52">
        <v>1016</v>
      </c>
      <c r="D55" s="52">
        <v>1142</v>
      </c>
      <c r="E55" s="52">
        <v>1559</v>
      </c>
      <c r="F55" s="52">
        <v>1844</v>
      </c>
      <c r="G55" s="52">
        <v>1325</v>
      </c>
    </row>
    <row r="56" spans="1:7" x14ac:dyDescent="0.25">
      <c r="A56" s="51" t="s">
        <v>280</v>
      </c>
      <c r="B56" s="52">
        <v>320</v>
      </c>
      <c r="C56" s="52">
        <v>174</v>
      </c>
      <c r="D56" s="52">
        <v>75</v>
      </c>
      <c r="E56" s="52">
        <v>77</v>
      </c>
      <c r="F56" s="52">
        <v>217</v>
      </c>
      <c r="G56" s="52">
        <v>141</v>
      </c>
    </row>
    <row r="57" spans="1:7" x14ac:dyDescent="0.25">
      <c r="A57" s="51" t="s">
        <v>281</v>
      </c>
      <c r="B57" s="52">
        <v>21</v>
      </c>
      <c r="C57" s="52">
        <v>14</v>
      </c>
      <c r="D57" s="52">
        <v>9</v>
      </c>
      <c r="E57" s="52">
        <v>7</v>
      </c>
      <c r="F57" s="52">
        <v>3</v>
      </c>
      <c r="G57" s="52" t="s">
        <v>219</v>
      </c>
    </row>
    <row r="58" spans="1:7" x14ac:dyDescent="0.25">
      <c r="A58" s="51" t="s">
        <v>282</v>
      </c>
      <c r="B58" s="52">
        <v>778</v>
      </c>
      <c r="C58" s="52">
        <v>809</v>
      </c>
      <c r="D58" s="53" t="s">
        <v>219</v>
      </c>
      <c r="E58" s="53" t="s">
        <v>219</v>
      </c>
      <c r="F58" s="53" t="s">
        <v>219</v>
      </c>
      <c r="G58" s="52" t="s">
        <v>219</v>
      </c>
    </row>
    <row r="59" spans="1:7" x14ac:dyDescent="0.25">
      <c r="A59" s="51" t="s">
        <v>283</v>
      </c>
      <c r="B59" s="53">
        <v>86</v>
      </c>
      <c r="C59" s="53">
        <v>60</v>
      </c>
      <c r="D59" s="53" t="s">
        <v>219</v>
      </c>
      <c r="E59" s="53" t="s">
        <v>219</v>
      </c>
      <c r="F59" s="53" t="s">
        <v>219</v>
      </c>
      <c r="G59" s="52" t="s">
        <v>219</v>
      </c>
    </row>
    <row r="60" spans="1:7" x14ac:dyDescent="0.25">
      <c r="A60" s="51" t="s">
        <v>284</v>
      </c>
      <c r="B60" s="52">
        <v>1</v>
      </c>
      <c r="C60" s="52" t="s">
        <v>219</v>
      </c>
      <c r="D60" s="53" t="s">
        <v>219</v>
      </c>
      <c r="E60" s="53" t="s">
        <v>219</v>
      </c>
      <c r="F60" s="53" t="s">
        <v>219</v>
      </c>
      <c r="G60" s="52" t="s">
        <v>219</v>
      </c>
    </row>
    <row r="61" spans="1:7" x14ac:dyDescent="0.25">
      <c r="A61" s="51" t="s">
        <v>285</v>
      </c>
      <c r="B61" s="52">
        <v>218</v>
      </c>
      <c r="C61" s="53">
        <v>227</v>
      </c>
      <c r="D61" s="53">
        <v>292</v>
      </c>
      <c r="E61" s="53">
        <v>318</v>
      </c>
      <c r="F61" s="53">
        <v>514</v>
      </c>
      <c r="G61" s="52">
        <v>250</v>
      </c>
    </row>
    <row r="62" spans="1:7" x14ac:dyDescent="0.25">
      <c r="A62" s="51" t="s">
        <v>286</v>
      </c>
      <c r="B62" s="52">
        <v>221</v>
      </c>
      <c r="C62" s="52">
        <v>154</v>
      </c>
      <c r="D62" s="52">
        <v>88</v>
      </c>
      <c r="E62" s="52">
        <v>215</v>
      </c>
      <c r="F62" s="52">
        <v>277</v>
      </c>
      <c r="G62" s="52">
        <v>150</v>
      </c>
    </row>
    <row r="63" spans="1:7" x14ac:dyDescent="0.25">
      <c r="A63" s="51" t="s">
        <v>287</v>
      </c>
      <c r="B63" s="52">
        <v>60</v>
      </c>
      <c r="C63" s="52">
        <v>74</v>
      </c>
      <c r="D63" s="52">
        <v>48</v>
      </c>
      <c r="E63" s="52">
        <v>71</v>
      </c>
      <c r="F63" s="52">
        <v>35</v>
      </c>
      <c r="G63" s="52">
        <v>40</v>
      </c>
    </row>
    <row r="64" spans="1:7" x14ac:dyDescent="0.25">
      <c r="A64" s="51" t="s">
        <v>288</v>
      </c>
      <c r="B64" s="52">
        <v>112</v>
      </c>
      <c r="C64" s="52">
        <v>67</v>
      </c>
      <c r="D64" s="52">
        <v>81</v>
      </c>
      <c r="E64" s="52">
        <v>82</v>
      </c>
      <c r="F64" s="52">
        <v>84</v>
      </c>
      <c r="G64" s="52">
        <v>49</v>
      </c>
    </row>
    <row r="65" spans="1:7" x14ac:dyDescent="0.25">
      <c r="A65" s="51" t="s">
        <v>289</v>
      </c>
      <c r="B65" s="52">
        <v>6316</v>
      </c>
      <c r="C65" s="52">
        <v>5510</v>
      </c>
      <c r="D65" s="52">
        <v>6359</v>
      </c>
      <c r="E65" s="52">
        <v>7879</v>
      </c>
      <c r="F65" s="52">
        <v>9790</v>
      </c>
      <c r="G65" s="52">
        <v>20870</v>
      </c>
    </row>
    <row r="66" spans="1:7" x14ac:dyDescent="0.25">
      <c r="A66" s="51" t="s">
        <v>290</v>
      </c>
      <c r="B66" s="52">
        <v>34</v>
      </c>
      <c r="C66" s="52">
        <v>36</v>
      </c>
      <c r="D66" s="52">
        <v>25</v>
      </c>
      <c r="E66" s="52">
        <v>18</v>
      </c>
      <c r="F66" s="52">
        <v>17</v>
      </c>
      <c r="G66" s="52">
        <v>9</v>
      </c>
    </row>
    <row r="67" spans="1:7" x14ac:dyDescent="0.25">
      <c r="A67" s="51" t="s">
        <v>291</v>
      </c>
      <c r="B67" s="52">
        <v>182</v>
      </c>
      <c r="C67" s="52">
        <v>222</v>
      </c>
      <c r="D67" s="52">
        <v>271</v>
      </c>
      <c r="E67" s="52">
        <v>305</v>
      </c>
      <c r="F67" s="52">
        <v>310</v>
      </c>
      <c r="G67" s="52">
        <v>207</v>
      </c>
    </row>
    <row r="68" spans="1:7" x14ac:dyDescent="0.25">
      <c r="A68" s="51" t="s">
        <v>292</v>
      </c>
      <c r="B68" s="52">
        <v>7</v>
      </c>
      <c r="C68" s="52" t="s">
        <v>219</v>
      </c>
      <c r="D68" s="52">
        <v>2</v>
      </c>
      <c r="E68" s="52">
        <v>1</v>
      </c>
      <c r="F68" s="52" t="s">
        <v>219</v>
      </c>
      <c r="G68" s="52" t="s">
        <v>219</v>
      </c>
    </row>
    <row r="69" spans="1:7" x14ac:dyDescent="0.25">
      <c r="A69" s="51" t="s">
        <v>293</v>
      </c>
      <c r="B69" s="52" t="s">
        <v>219</v>
      </c>
      <c r="C69" s="52" t="s">
        <v>219</v>
      </c>
      <c r="D69" s="52" t="s">
        <v>219</v>
      </c>
      <c r="E69" s="52" t="s">
        <v>219</v>
      </c>
      <c r="F69" s="52">
        <v>1</v>
      </c>
      <c r="G69" s="52">
        <v>2</v>
      </c>
    </row>
    <row r="70" spans="1:7" x14ac:dyDescent="0.25">
      <c r="A70" s="51" t="s">
        <v>294</v>
      </c>
      <c r="B70" s="52">
        <v>420</v>
      </c>
      <c r="C70" s="52">
        <v>340</v>
      </c>
      <c r="D70" s="52">
        <v>154</v>
      </c>
      <c r="E70" s="52">
        <v>921</v>
      </c>
      <c r="F70" s="52">
        <v>180</v>
      </c>
      <c r="G70" s="52">
        <v>80</v>
      </c>
    </row>
    <row r="71" spans="1:7" x14ac:dyDescent="0.25">
      <c r="A71" s="51" t="s">
        <v>295</v>
      </c>
      <c r="B71" s="52">
        <v>4</v>
      </c>
      <c r="C71" s="52">
        <v>5</v>
      </c>
      <c r="D71" s="53" t="s">
        <v>219</v>
      </c>
      <c r="E71" s="53" t="s">
        <v>219</v>
      </c>
      <c r="F71" s="53" t="s">
        <v>219</v>
      </c>
      <c r="G71" s="52" t="s">
        <v>219</v>
      </c>
    </row>
    <row r="72" spans="1:7" x14ac:dyDescent="0.25">
      <c r="A72" s="51" t="s">
        <v>296</v>
      </c>
      <c r="B72" s="52">
        <v>396</v>
      </c>
      <c r="C72" s="52">
        <v>463</v>
      </c>
      <c r="D72" s="52">
        <v>283</v>
      </c>
      <c r="E72" s="52">
        <v>248</v>
      </c>
      <c r="F72" s="52">
        <v>27</v>
      </c>
      <c r="G72" s="52">
        <v>27</v>
      </c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B799D-BA8A-4F21-BD2B-0F394414A799}">
  <sheetPr>
    <tabColor theme="7" tint="-0.499984740745262"/>
  </sheetPr>
  <dimension ref="A1:M17"/>
  <sheetViews>
    <sheetView zoomScaleNormal="100" workbookViewId="0"/>
  </sheetViews>
  <sheetFormatPr defaultColWidth="8.7109375" defaultRowHeight="15" x14ac:dyDescent="0.25"/>
  <cols>
    <col min="1" max="1" width="35.42578125" customWidth="1"/>
  </cols>
  <sheetData>
    <row r="1" spans="1:13" x14ac:dyDescent="0.25">
      <c r="A1" s="47" t="str">
        <f>'DataDownloads Index'!B13</f>
        <v>Recruitment data – proportion of appointments by gender and salary band, 2019– 2024</v>
      </c>
    </row>
    <row r="2" spans="1:13" ht="25.5" x14ac:dyDescent="0.25">
      <c r="A2" s="81" t="s">
        <v>297</v>
      </c>
      <c r="B2" s="54" t="s">
        <v>201</v>
      </c>
      <c r="C2" s="54" t="s">
        <v>202</v>
      </c>
      <c r="D2" s="54" t="s">
        <v>204</v>
      </c>
      <c r="E2" s="54" t="s">
        <v>205</v>
      </c>
      <c r="F2" s="54" t="s">
        <v>207</v>
      </c>
      <c r="G2" s="54" t="s">
        <v>208</v>
      </c>
      <c r="H2" s="54" t="s">
        <v>210</v>
      </c>
      <c r="I2" s="54" t="s">
        <v>211</v>
      </c>
      <c r="J2" s="54" t="s">
        <v>213</v>
      </c>
      <c r="K2" s="54" t="s">
        <v>214</v>
      </c>
      <c r="L2" s="54" t="s">
        <v>216</v>
      </c>
      <c r="M2" s="54" t="s">
        <v>217</v>
      </c>
    </row>
    <row r="3" spans="1:13" x14ac:dyDescent="0.25">
      <c r="A3" s="82" t="s">
        <v>95</v>
      </c>
      <c r="B3" s="83">
        <v>0.504</v>
      </c>
      <c r="C3" s="83">
        <v>0.496</v>
      </c>
      <c r="D3" s="83">
        <v>0.51500000000000001</v>
      </c>
      <c r="E3" s="83">
        <v>0.48499999999999999</v>
      </c>
      <c r="F3" s="83">
        <v>0.41299999999999998</v>
      </c>
      <c r="G3" s="83">
        <v>0.58699999999999997</v>
      </c>
      <c r="H3" s="83">
        <v>0.38300000000000001</v>
      </c>
      <c r="I3" s="83">
        <v>0.61699999999999999</v>
      </c>
      <c r="J3" s="83">
        <v>0.33300000000000002</v>
      </c>
      <c r="K3" s="83">
        <v>0.66700000000000004</v>
      </c>
      <c r="L3" s="83">
        <v>0.27100000000000002</v>
      </c>
      <c r="M3" s="83">
        <v>0.72899999999999998</v>
      </c>
    </row>
    <row r="4" spans="1:13" x14ac:dyDescent="0.25">
      <c r="A4" s="82" t="s">
        <v>96</v>
      </c>
      <c r="B4" s="83">
        <v>0.25900000000000001</v>
      </c>
      <c r="C4" s="83">
        <v>0.74099999999999999</v>
      </c>
      <c r="D4" s="83">
        <v>0.29299999999999998</v>
      </c>
      <c r="E4" s="83">
        <v>0.70699999999999996</v>
      </c>
      <c r="F4" s="83">
        <v>0.249</v>
      </c>
      <c r="G4" s="83">
        <v>0.751</v>
      </c>
      <c r="H4" s="83">
        <v>0.28100000000000003</v>
      </c>
      <c r="I4" s="83">
        <v>0.71899999999999997</v>
      </c>
      <c r="J4" s="83">
        <v>0.23300000000000001</v>
      </c>
      <c r="K4" s="83">
        <v>0.76700000000000002</v>
      </c>
      <c r="L4" s="83">
        <v>0.223</v>
      </c>
      <c r="M4" s="83">
        <v>0.77700000000000002</v>
      </c>
    </row>
    <row r="5" spans="1:13" x14ac:dyDescent="0.25">
      <c r="A5" s="82" t="s">
        <v>97</v>
      </c>
      <c r="B5" s="83">
        <v>0.38200000000000001</v>
      </c>
      <c r="C5" s="83">
        <v>0.61799999999999999</v>
      </c>
      <c r="D5" s="83">
        <v>0.34899999999999998</v>
      </c>
      <c r="E5" s="83">
        <v>0.65100000000000002</v>
      </c>
      <c r="F5" s="83">
        <v>0.376</v>
      </c>
      <c r="G5" s="83">
        <v>0.624</v>
      </c>
      <c r="H5" s="83">
        <v>0.34300000000000003</v>
      </c>
      <c r="I5" s="83">
        <v>0.65700000000000003</v>
      </c>
      <c r="J5" s="83">
        <v>0.36099999999999999</v>
      </c>
      <c r="K5" s="83">
        <v>0.63900000000000001</v>
      </c>
      <c r="L5" s="83">
        <v>0.25700000000000001</v>
      </c>
      <c r="M5" s="83">
        <v>0.74299999999999999</v>
      </c>
    </row>
    <row r="6" spans="1:13" x14ac:dyDescent="0.25">
      <c r="A6" s="82" t="s">
        <v>98</v>
      </c>
      <c r="B6" s="83">
        <v>0.35799999999999998</v>
      </c>
      <c r="C6" s="83">
        <v>0.64200000000000002</v>
      </c>
      <c r="D6" s="83">
        <v>0.35</v>
      </c>
      <c r="E6" s="83">
        <v>0.65</v>
      </c>
      <c r="F6" s="83">
        <v>0.36699999999999999</v>
      </c>
      <c r="G6" s="83">
        <v>0.63300000000000001</v>
      </c>
      <c r="H6" s="83">
        <v>0.32300000000000001</v>
      </c>
      <c r="I6" s="83">
        <v>0.67700000000000005</v>
      </c>
      <c r="J6" s="83">
        <v>0.34100000000000003</v>
      </c>
      <c r="K6" s="83">
        <v>0.65900000000000003</v>
      </c>
      <c r="L6" s="83">
        <v>0.34100000000000003</v>
      </c>
      <c r="M6" s="83">
        <v>0.65900000000000003</v>
      </c>
    </row>
    <row r="7" spans="1:13" x14ac:dyDescent="0.25">
      <c r="A7" s="82" t="s">
        <v>99</v>
      </c>
      <c r="B7" s="83">
        <v>0.40699999999999997</v>
      </c>
      <c r="C7" s="83">
        <v>0.59299999999999997</v>
      </c>
      <c r="D7" s="83">
        <v>0.39800000000000002</v>
      </c>
      <c r="E7" s="83">
        <v>0.60199999999999998</v>
      </c>
      <c r="F7" s="83">
        <v>0.41299999999999998</v>
      </c>
      <c r="G7" s="83">
        <v>0.58699999999999997</v>
      </c>
      <c r="H7" s="83">
        <v>0.36199999999999999</v>
      </c>
      <c r="I7" s="83">
        <v>0.63800000000000001</v>
      </c>
      <c r="J7" s="83">
        <v>0.379</v>
      </c>
      <c r="K7" s="83">
        <v>0.621</v>
      </c>
      <c r="L7" s="83">
        <v>0.33900000000000002</v>
      </c>
      <c r="M7" s="83">
        <v>0.66100000000000003</v>
      </c>
    </row>
    <row r="8" spans="1:13" x14ac:dyDescent="0.25">
      <c r="A8" s="82" t="s">
        <v>100</v>
      </c>
      <c r="B8" s="83">
        <v>0.40100000000000002</v>
      </c>
      <c r="C8" s="83">
        <v>0.59899999999999998</v>
      </c>
      <c r="D8" s="83">
        <v>0.379</v>
      </c>
      <c r="E8" s="83">
        <v>0.621</v>
      </c>
      <c r="F8" s="83">
        <v>0.34599999999999997</v>
      </c>
      <c r="G8" s="83">
        <v>0.65400000000000003</v>
      </c>
      <c r="H8" s="83">
        <v>0.27500000000000002</v>
      </c>
      <c r="I8" s="83">
        <v>0.72499999999999998</v>
      </c>
      <c r="J8" s="83">
        <v>0.251</v>
      </c>
      <c r="K8" s="83">
        <v>0.749</v>
      </c>
      <c r="L8" s="83">
        <v>0.30299999999999999</v>
      </c>
      <c r="M8" s="83">
        <v>0.69799999999999995</v>
      </c>
    </row>
    <row r="9" spans="1:13" x14ac:dyDescent="0.25">
      <c r="A9" s="82" t="s">
        <v>101</v>
      </c>
      <c r="B9" s="83">
        <v>0.41799999999999998</v>
      </c>
      <c r="C9" s="83">
        <v>0.58199999999999996</v>
      </c>
      <c r="D9" s="83">
        <v>0.42899999999999999</v>
      </c>
      <c r="E9" s="83">
        <v>0.57099999999999995</v>
      </c>
      <c r="F9" s="83">
        <v>0.36699999999999999</v>
      </c>
      <c r="G9" s="83">
        <v>0.63300000000000001</v>
      </c>
      <c r="H9" s="83">
        <v>0.34499999999999997</v>
      </c>
      <c r="I9" s="83">
        <v>0.65500000000000003</v>
      </c>
      <c r="J9" s="83">
        <v>0.33900000000000002</v>
      </c>
      <c r="K9" s="83">
        <v>0.66100000000000003</v>
      </c>
      <c r="L9" s="83">
        <v>0.30499999999999999</v>
      </c>
      <c r="M9" s="83">
        <v>0.69499999999999995</v>
      </c>
    </row>
    <row r="10" spans="1:13" x14ac:dyDescent="0.25">
      <c r="A10" s="82" t="s">
        <v>102</v>
      </c>
      <c r="B10" s="83">
        <v>0.51300000000000001</v>
      </c>
      <c r="C10" s="83">
        <v>0.48699999999999999</v>
      </c>
      <c r="D10" s="83">
        <v>0.56299999999999994</v>
      </c>
      <c r="E10" s="83">
        <v>0.437</v>
      </c>
      <c r="F10" s="83">
        <v>0.51100000000000001</v>
      </c>
      <c r="G10" s="83">
        <v>0.48899999999999999</v>
      </c>
      <c r="H10" s="83">
        <v>0.48299999999999998</v>
      </c>
      <c r="I10" s="83">
        <v>0.51700000000000002</v>
      </c>
      <c r="J10" s="83">
        <v>0.48199999999999998</v>
      </c>
      <c r="K10" s="83">
        <v>0.51800000000000002</v>
      </c>
      <c r="L10" s="83">
        <v>0.32600000000000001</v>
      </c>
      <c r="M10" s="83">
        <v>0.67400000000000004</v>
      </c>
    </row>
    <row r="11" spans="1:13" x14ac:dyDescent="0.25">
      <c r="A11" s="82" t="s">
        <v>103</v>
      </c>
      <c r="B11" s="83">
        <v>0.58299999999999996</v>
      </c>
      <c r="C11" s="83">
        <v>0.41699999999999998</v>
      </c>
      <c r="D11" s="83">
        <v>0.53</v>
      </c>
      <c r="E11" s="83">
        <v>0.47</v>
      </c>
      <c r="F11" s="83">
        <v>0.52400000000000002</v>
      </c>
      <c r="G11" s="83">
        <v>0.47599999999999998</v>
      </c>
      <c r="H11" s="83">
        <v>0.59</v>
      </c>
      <c r="I11" s="83">
        <v>0.41</v>
      </c>
      <c r="J11" s="83">
        <v>0.39700000000000002</v>
      </c>
      <c r="K11" s="83">
        <v>0.60299999999999998</v>
      </c>
      <c r="L11" s="83">
        <v>0.46700000000000003</v>
      </c>
      <c r="M11" s="83">
        <v>0.53300000000000003</v>
      </c>
    </row>
    <row r="12" spans="1:13" x14ac:dyDescent="0.25">
      <c r="A12" s="82" t="s">
        <v>298</v>
      </c>
      <c r="B12" s="83">
        <v>0.42899999999999999</v>
      </c>
      <c r="C12" s="83">
        <v>0.57099999999999995</v>
      </c>
      <c r="D12" s="83">
        <v>0.36799999999999999</v>
      </c>
      <c r="E12" s="83">
        <v>0.63200000000000001</v>
      </c>
      <c r="F12" s="83">
        <v>0.56499999999999995</v>
      </c>
      <c r="G12" s="83">
        <v>0.435</v>
      </c>
      <c r="H12" s="83">
        <v>0.54500000000000004</v>
      </c>
      <c r="I12" s="83">
        <v>0.45500000000000002</v>
      </c>
      <c r="J12" s="83">
        <v>0.5</v>
      </c>
      <c r="K12" s="83">
        <v>0.5</v>
      </c>
      <c r="L12" s="83">
        <v>0.438</v>
      </c>
      <c r="M12" s="83">
        <v>0.56299999999999994</v>
      </c>
    </row>
    <row r="17" spans="1:1" x14ac:dyDescent="0.25">
      <c r="A17" s="47"/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D2334-C8B4-4C1B-AF7C-5228E62AB359}">
  <sheetPr>
    <tabColor theme="7" tint="-0.499984740745262"/>
  </sheetPr>
  <dimension ref="A1:N66"/>
  <sheetViews>
    <sheetView zoomScaleNormal="100" workbookViewId="0"/>
  </sheetViews>
  <sheetFormatPr defaultColWidth="8.7109375" defaultRowHeight="15" x14ac:dyDescent="0.25"/>
  <cols>
    <col min="1" max="1" width="35.42578125" style="2" customWidth="1"/>
    <col min="2" max="9" width="9" customWidth="1"/>
    <col min="11" max="11" width="9.140625" customWidth="1"/>
  </cols>
  <sheetData>
    <row r="1" spans="1:14" x14ac:dyDescent="0.25">
      <c r="A1" s="55" t="str">
        <f>'DataDownloads Index'!B14</f>
        <v>Median tenure (years) for non-casual public sector employees by ANZSCO Major Group, 2016–2024</v>
      </c>
    </row>
    <row r="2" spans="1:14" x14ac:dyDescent="0.25">
      <c r="A2" s="16" t="s">
        <v>299</v>
      </c>
      <c r="B2" s="74">
        <v>2012</v>
      </c>
      <c r="C2" s="74">
        <v>2013</v>
      </c>
      <c r="D2" s="74">
        <v>2014</v>
      </c>
      <c r="E2" s="74">
        <v>2015</v>
      </c>
      <c r="F2" s="74">
        <v>2016</v>
      </c>
      <c r="G2" s="74">
        <v>2017</v>
      </c>
      <c r="H2" s="74">
        <v>2018</v>
      </c>
      <c r="I2" s="74">
        <v>2019</v>
      </c>
      <c r="J2" s="74">
        <v>2020</v>
      </c>
      <c r="K2" s="74">
        <v>2021</v>
      </c>
      <c r="L2" s="74">
        <v>2022</v>
      </c>
      <c r="M2" s="74">
        <v>2023</v>
      </c>
      <c r="N2" s="74">
        <v>2024</v>
      </c>
    </row>
    <row r="3" spans="1:14" x14ac:dyDescent="0.25">
      <c r="A3" s="9" t="s">
        <v>300</v>
      </c>
      <c r="B3" s="76">
        <v>8.6899379999999997</v>
      </c>
      <c r="C3" s="76">
        <v>8.8898010000000003</v>
      </c>
      <c r="D3" s="76">
        <v>8.9226550000000007</v>
      </c>
      <c r="E3" s="76">
        <v>8.7282679999999999</v>
      </c>
      <c r="F3" s="76">
        <v>8.9007520000000007</v>
      </c>
      <c r="G3" s="76">
        <v>8.5681034999999994</v>
      </c>
      <c r="H3" s="76">
        <v>7.8576309999999996</v>
      </c>
      <c r="I3" s="76">
        <v>7.080082</v>
      </c>
      <c r="J3" s="76">
        <v>6.6666660000000002</v>
      </c>
      <c r="K3" s="76">
        <v>6.4065700000000003</v>
      </c>
      <c r="L3" s="76">
        <v>5.8726890000000003</v>
      </c>
      <c r="M3" s="76">
        <v>5.390828</v>
      </c>
      <c r="N3" s="76">
        <v>5.3908300000000002</v>
      </c>
    </row>
    <row r="4" spans="1:14" x14ac:dyDescent="0.25">
      <c r="A4" s="9" t="s">
        <v>301</v>
      </c>
      <c r="B4" s="76">
        <v>8.9500340000000005</v>
      </c>
      <c r="C4" s="76">
        <v>9.290896</v>
      </c>
      <c r="D4" s="76">
        <v>9.3004789999999993</v>
      </c>
      <c r="E4" s="76">
        <v>9.3415459999999992</v>
      </c>
      <c r="F4" s="76">
        <v>9.4318950000000008</v>
      </c>
      <c r="G4" s="76">
        <v>9.4373710000000006</v>
      </c>
      <c r="H4" s="76">
        <v>9.3032160000000008</v>
      </c>
      <c r="I4" s="76">
        <v>8.2943184999999993</v>
      </c>
      <c r="J4" s="76">
        <v>7.8986989999999997</v>
      </c>
      <c r="K4" s="76">
        <v>7.4099925000000004</v>
      </c>
      <c r="L4" s="76">
        <v>7.463381</v>
      </c>
      <c r="M4" s="76">
        <v>6.5242979999999999</v>
      </c>
      <c r="N4" s="76">
        <v>5.8535199999999996</v>
      </c>
    </row>
    <row r="5" spans="1:14" x14ac:dyDescent="0.25">
      <c r="A5" s="9" t="s">
        <v>302</v>
      </c>
      <c r="B5" s="76">
        <v>8.3586580000000001</v>
      </c>
      <c r="C5" s="76">
        <v>8.4024640000000002</v>
      </c>
      <c r="D5" s="76">
        <v>8.3860360000000007</v>
      </c>
      <c r="E5" s="76">
        <v>8.4407929999999993</v>
      </c>
      <c r="F5" s="76">
        <v>8.7583839999999995</v>
      </c>
      <c r="G5" s="76">
        <v>8.8049280000000003</v>
      </c>
      <c r="H5" s="76">
        <v>8.4599580000000003</v>
      </c>
      <c r="I5" s="76">
        <v>8.3915120000000005</v>
      </c>
      <c r="J5" s="76">
        <v>8.3449690000000007</v>
      </c>
      <c r="K5" s="76">
        <v>8.2984249999999999</v>
      </c>
      <c r="L5" s="76">
        <v>7.8850100000000003</v>
      </c>
      <c r="M5" s="76">
        <v>7.4579050000000002</v>
      </c>
      <c r="N5" s="76">
        <v>7.4058900000000003</v>
      </c>
    </row>
    <row r="6" spans="1:14" x14ac:dyDescent="0.25">
      <c r="A6" s="9" t="s">
        <v>303</v>
      </c>
      <c r="B6" s="76">
        <v>8.1656394999999993</v>
      </c>
      <c r="C6" s="76">
        <v>8.4982880000000005</v>
      </c>
      <c r="D6" s="76">
        <v>8.9199169999999999</v>
      </c>
      <c r="E6" s="76">
        <v>9.1663239999999995</v>
      </c>
      <c r="F6" s="76">
        <v>9.4455849999999995</v>
      </c>
      <c r="G6" s="76">
        <v>9.9548249999999996</v>
      </c>
      <c r="H6" s="76">
        <v>9.9904170000000008</v>
      </c>
      <c r="I6" s="76">
        <v>9.5195064999999985</v>
      </c>
      <c r="J6" s="76">
        <v>9.2416149999999995</v>
      </c>
      <c r="K6" s="76">
        <v>8.3449690000000007</v>
      </c>
      <c r="L6" s="76">
        <v>7.1375770000000003</v>
      </c>
      <c r="M6" s="76">
        <v>6.2559889999999996</v>
      </c>
      <c r="N6" s="76">
        <v>6.2861099999999999</v>
      </c>
    </row>
    <row r="7" spans="1:14" x14ac:dyDescent="0.25">
      <c r="A7" s="9" t="s">
        <v>304</v>
      </c>
      <c r="B7" s="76">
        <v>13.806981</v>
      </c>
      <c r="C7" s="76">
        <v>13.941136</v>
      </c>
      <c r="D7" s="76">
        <v>12.581792999999999</v>
      </c>
      <c r="E7" s="76">
        <v>12.3490755</v>
      </c>
      <c r="F7" s="76">
        <v>12.580424000000001</v>
      </c>
      <c r="G7" s="76">
        <v>11.392196999999999</v>
      </c>
      <c r="H7" s="76">
        <v>10.568104</v>
      </c>
      <c r="I7" s="76">
        <v>10.108145</v>
      </c>
      <c r="J7" s="76">
        <v>9.5592055000000009</v>
      </c>
      <c r="K7" s="76">
        <v>9.1307320000000001</v>
      </c>
      <c r="L7" s="76">
        <v>8.4407929999999993</v>
      </c>
      <c r="M7" s="76">
        <v>8.1834360000000004</v>
      </c>
      <c r="N7" s="76">
        <v>8.3969900000000006</v>
      </c>
    </row>
    <row r="8" spans="1:14" x14ac:dyDescent="0.25">
      <c r="A8" s="9" t="s">
        <v>305</v>
      </c>
      <c r="B8" s="76">
        <v>7.9425049999999997</v>
      </c>
      <c r="C8" s="76">
        <v>9.3196440000000003</v>
      </c>
      <c r="D8" s="76">
        <v>9.4401089999999996</v>
      </c>
      <c r="E8" s="76">
        <v>9.7029429999999994</v>
      </c>
      <c r="F8" s="76">
        <v>10.472279</v>
      </c>
      <c r="G8" s="76">
        <v>10.453113999999999</v>
      </c>
      <c r="H8" s="76">
        <v>10.376454000000001</v>
      </c>
      <c r="I8" s="76">
        <v>10.165639000000001</v>
      </c>
      <c r="J8" s="76">
        <v>9.9425045000000001</v>
      </c>
      <c r="K8" s="76">
        <v>9.859</v>
      </c>
      <c r="L8" s="76">
        <v>9.2648869999999999</v>
      </c>
      <c r="M8" s="76">
        <v>7.7700199999999997</v>
      </c>
      <c r="N8" s="76">
        <v>7.1375799999999998</v>
      </c>
    </row>
    <row r="9" spans="1:14" x14ac:dyDescent="0.25">
      <c r="A9" s="9" t="s">
        <v>306</v>
      </c>
      <c r="B9" s="76">
        <v>9.2648869999999999</v>
      </c>
      <c r="C9" s="76">
        <v>9.8466795000000005</v>
      </c>
      <c r="D9" s="76">
        <v>10.203969000000001</v>
      </c>
      <c r="E9" s="76">
        <v>10.798083</v>
      </c>
      <c r="F9" s="76">
        <v>11.04449</v>
      </c>
      <c r="G9" s="76">
        <v>11.125256</v>
      </c>
      <c r="H9" s="76">
        <v>10.527036000000001</v>
      </c>
      <c r="I9" s="76">
        <v>10.412046</v>
      </c>
      <c r="J9" s="76">
        <v>10.146475000000001</v>
      </c>
      <c r="K9" s="76">
        <v>10.395619</v>
      </c>
      <c r="L9" s="76">
        <v>11.134838999999999</v>
      </c>
      <c r="M9" s="76">
        <v>9.9438739999999992</v>
      </c>
      <c r="N9" s="76">
        <v>8.1916499999999992</v>
      </c>
    </row>
    <row r="12" spans="1:14" x14ac:dyDescent="0.25">
      <c r="A12" s="87"/>
    </row>
    <row r="13" spans="1:14" x14ac:dyDescent="0.25">
      <c r="A13"/>
    </row>
    <row r="14" spans="1:14" x14ac:dyDescent="0.25">
      <c r="A14"/>
    </row>
    <row r="15" spans="1:14" x14ac:dyDescent="0.25">
      <c r="A15"/>
    </row>
    <row r="16" spans="1:14" x14ac:dyDescent="0.25">
      <c r="A16"/>
    </row>
    <row r="17" spans="1:1" x14ac:dyDescent="0.25">
      <c r="A17"/>
    </row>
    <row r="18" spans="1:1" x14ac:dyDescent="0.25">
      <c r="A18"/>
    </row>
    <row r="19" spans="1:1" x14ac:dyDescent="0.25">
      <c r="A19"/>
    </row>
    <row r="20" spans="1:1" x14ac:dyDescent="0.25">
      <c r="A20"/>
    </row>
    <row r="21" spans="1:1" x14ac:dyDescent="0.25">
      <c r="A21"/>
    </row>
    <row r="22" spans="1:1" x14ac:dyDescent="0.25">
      <c r="A22"/>
    </row>
    <row r="23" spans="1:1" x14ac:dyDescent="0.25">
      <c r="A23"/>
    </row>
    <row r="24" spans="1:1" x14ac:dyDescent="0.25">
      <c r="A24"/>
    </row>
    <row r="25" spans="1:1" x14ac:dyDescent="0.25">
      <c r="A25"/>
    </row>
    <row r="26" spans="1:1" x14ac:dyDescent="0.25">
      <c r="A26"/>
    </row>
    <row r="27" spans="1:1" x14ac:dyDescent="0.25">
      <c r="A27"/>
    </row>
    <row r="28" spans="1:1" x14ac:dyDescent="0.25">
      <c r="A28"/>
    </row>
    <row r="29" spans="1:1" x14ac:dyDescent="0.25">
      <c r="A29"/>
    </row>
    <row r="30" spans="1:1" x14ac:dyDescent="0.25">
      <c r="A30"/>
    </row>
    <row r="31" spans="1:1" x14ac:dyDescent="0.25">
      <c r="A31"/>
    </row>
    <row r="32" spans="1:1" x14ac:dyDescent="0.25">
      <c r="A32"/>
    </row>
    <row r="33" spans="1:1" x14ac:dyDescent="0.25">
      <c r="A33"/>
    </row>
    <row r="34" spans="1:1" x14ac:dyDescent="0.25">
      <c r="A34"/>
    </row>
    <row r="35" spans="1:1" x14ac:dyDescent="0.25">
      <c r="A35"/>
    </row>
    <row r="36" spans="1:1" x14ac:dyDescent="0.25">
      <c r="A36"/>
    </row>
    <row r="37" spans="1:1" x14ac:dyDescent="0.25">
      <c r="A37"/>
    </row>
    <row r="38" spans="1:1" x14ac:dyDescent="0.25">
      <c r="A38"/>
    </row>
    <row r="39" spans="1:1" x14ac:dyDescent="0.25">
      <c r="A39"/>
    </row>
    <row r="40" spans="1:1" x14ac:dyDescent="0.25">
      <c r="A40"/>
    </row>
    <row r="41" spans="1:1" x14ac:dyDescent="0.25">
      <c r="A41"/>
    </row>
    <row r="42" spans="1:1" x14ac:dyDescent="0.25">
      <c r="A42"/>
    </row>
    <row r="43" spans="1:1" x14ac:dyDescent="0.25">
      <c r="A43"/>
    </row>
    <row r="44" spans="1:1" x14ac:dyDescent="0.25">
      <c r="A44"/>
    </row>
    <row r="45" spans="1:1" x14ac:dyDescent="0.25">
      <c r="A45"/>
    </row>
    <row r="46" spans="1:1" x14ac:dyDescent="0.25">
      <c r="A46"/>
    </row>
    <row r="47" spans="1:1" x14ac:dyDescent="0.25">
      <c r="A47"/>
    </row>
    <row r="48" spans="1:1" x14ac:dyDescent="0.25">
      <c r="A48"/>
    </row>
    <row r="49" spans="1:1" x14ac:dyDescent="0.25">
      <c r="A49"/>
    </row>
    <row r="50" spans="1:1" x14ac:dyDescent="0.25">
      <c r="A50"/>
    </row>
    <row r="51" spans="1:1" x14ac:dyDescent="0.25">
      <c r="A51"/>
    </row>
    <row r="52" spans="1:1" x14ac:dyDescent="0.25">
      <c r="A52"/>
    </row>
    <row r="53" spans="1:1" x14ac:dyDescent="0.25">
      <c r="A53"/>
    </row>
    <row r="54" spans="1:1" x14ac:dyDescent="0.25">
      <c r="A54"/>
    </row>
    <row r="55" spans="1:1" x14ac:dyDescent="0.25">
      <c r="A55"/>
    </row>
    <row r="56" spans="1:1" x14ac:dyDescent="0.25">
      <c r="A56"/>
    </row>
    <row r="57" spans="1:1" x14ac:dyDescent="0.25">
      <c r="A57"/>
    </row>
    <row r="58" spans="1:1" x14ac:dyDescent="0.25">
      <c r="A58"/>
    </row>
    <row r="59" spans="1:1" x14ac:dyDescent="0.25">
      <c r="A59"/>
    </row>
    <row r="60" spans="1:1" x14ac:dyDescent="0.25">
      <c r="A60"/>
    </row>
    <row r="61" spans="1:1" x14ac:dyDescent="0.25">
      <c r="A61"/>
    </row>
    <row r="62" spans="1:1" x14ac:dyDescent="0.25">
      <c r="A62"/>
    </row>
    <row r="63" spans="1:1" x14ac:dyDescent="0.25">
      <c r="A63"/>
    </row>
    <row r="64" spans="1:1" x14ac:dyDescent="0.25">
      <c r="A64"/>
    </row>
    <row r="65" spans="1:1" x14ac:dyDescent="0.25">
      <c r="A65"/>
    </row>
    <row r="66" spans="1:1" x14ac:dyDescent="0.25">
      <c r="A66"/>
    </row>
  </sheetData>
  <pageMargins left="0.7" right="0.7" top="0.75" bottom="0.75" header="0.3" footer="0.3"/>
  <pageSetup paperSize="9" orientation="portrait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E7BF3-D1C6-4CCA-8DDE-C1C805A034AF}">
  <sheetPr>
    <tabColor theme="7" tint="-0.499984740745262"/>
  </sheetPr>
  <dimension ref="A1:N15"/>
  <sheetViews>
    <sheetView workbookViewId="0"/>
  </sheetViews>
  <sheetFormatPr defaultColWidth="9.140625" defaultRowHeight="15" x14ac:dyDescent="0.25"/>
  <cols>
    <col min="1" max="1" width="22.42578125" customWidth="1"/>
  </cols>
  <sheetData>
    <row r="1" spans="1:14" x14ac:dyDescent="0.25">
      <c r="A1" s="47" t="str">
        <f>'DataDownloads Index'!B15</f>
        <v>Paid unscheduled absence (hours per FTE) by age, 2012–2024</v>
      </c>
    </row>
    <row r="2" spans="1:14" x14ac:dyDescent="0.25">
      <c r="A2" s="16" t="s">
        <v>107</v>
      </c>
      <c r="B2" s="74">
        <v>2012</v>
      </c>
      <c r="C2" s="74">
        <v>2013</v>
      </c>
      <c r="D2" s="74">
        <v>2014</v>
      </c>
      <c r="E2" s="74">
        <v>2015</v>
      </c>
      <c r="F2" s="74">
        <v>2016</v>
      </c>
      <c r="G2" s="74">
        <v>2017</v>
      </c>
      <c r="H2" s="74">
        <v>2018</v>
      </c>
      <c r="I2" s="74">
        <v>2019</v>
      </c>
      <c r="J2" s="74">
        <v>2020</v>
      </c>
      <c r="K2" s="74">
        <v>2021</v>
      </c>
      <c r="L2" s="74">
        <v>2022</v>
      </c>
      <c r="M2" s="74">
        <v>2023</v>
      </c>
      <c r="N2" s="74">
        <v>2024</v>
      </c>
    </row>
    <row r="3" spans="1:14" x14ac:dyDescent="0.25">
      <c r="A3" s="9" t="s">
        <v>307</v>
      </c>
      <c r="B3" s="10">
        <v>40.97477302035967</v>
      </c>
      <c r="C3" s="10">
        <v>38.126756498885179</v>
      </c>
      <c r="D3" s="10">
        <v>38.318445640511172</v>
      </c>
      <c r="E3" s="10">
        <v>40.740687830296288</v>
      </c>
      <c r="F3" s="10">
        <v>37.367637531773461</v>
      </c>
      <c r="G3" s="10">
        <v>38.611303524397172</v>
      </c>
      <c r="H3" s="10">
        <v>42.842823144232668</v>
      </c>
      <c r="I3" s="10">
        <v>40.469792300700988</v>
      </c>
      <c r="J3" s="10">
        <v>38.464727328778032</v>
      </c>
      <c r="K3" s="10">
        <v>41.811876071947779</v>
      </c>
      <c r="L3" s="10">
        <v>52.929629946753103</v>
      </c>
      <c r="M3" s="10">
        <v>44.166167872888082</v>
      </c>
      <c r="N3" s="10">
        <v>47.381884671965054</v>
      </c>
    </row>
    <row r="4" spans="1:14" x14ac:dyDescent="0.25">
      <c r="A4" s="9" t="s">
        <v>308</v>
      </c>
      <c r="B4" s="10">
        <v>46.174683364292093</v>
      </c>
      <c r="C4" s="10">
        <v>43.880829892414361</v>
      </c>
      <c r="D4" s="10">
        <v>45.046984838210278</v>
      </c>
      <c r="E4" s="10">
        <v>45.923671652042451</v>
      </c>
      <c r="F4" s="10">
        <v>44.654152744094809</v>
      </c>
      <c r="G4" s="10">
        <v>43.213207307169121</v>
      </c>
      <c r="H4" s="10">
        <v>43.937959990414981</v>
      </c>
      <c r="I4" s="10">
        <v>44.547783091847371</v>
      </c>
      <c r="J4" s="10">
        <v>43.524061017252123</v>
      </c>
      <c r="K4" s="10">
        <v>47.507055357378029</v>
      </c>
      <c r="L4" s="10">
        <v>59.65806103714047</v>
      </c>
      <c r="M4" s="10">
        <v>54.931132666261789</v>
      </c>
      <c r="N4" s="10">
        <v>55.320638301412032</v>
      </c>
    </row>
    <row r="5" spans="1:14" x14ac:dyDescent="0.25">
      <c r="A5" s="9" t="s">
        <v>309</v>
      </c>
      <c r="B5" s="10">
        <v>49.604473600921821</v>
      </c>
      <c r="C5" s="10">
        <v>48.731841535611217</v>
      </c>
      <c r="D5" s="10">
        <v>48.896032874746361</v>
      </c>
      <c r="E5" s="10">
        <v>49.514348505350952</v>
      </c>
      <c r="F5" s="10">
        <v>50.12905431880155</v>
      </c>
      <c r="G5" s="10">
        <v>48.261720935707586</v>
      </c>
      <c r="H5" s="10">
        <v>49.158944120885828</v>
      </c>
      <c r="I5" s="10">
        <v>49.82978858330749</v>
      </c>
      <c r="J5" s="10">
        <v>48.506686169540373</v>
      </c>
      <c r="K5" s="10">
        <v>52.242208184328852</v>
      </c>
      <c r="L5" s="10">
        <v>60.632955283404023</v>
      </c>
      <c r="M5" s="10">
        <v>61.197721732676087</v>
      </c>
      <c r="N5" s="10">
        <v>59.343912526270799</v>
      </c>
    </row>
    <row r="6" spans="1:14" x14ac:dyDescent="0.25">
      <c r="A6" s="9" t="s">
        <v>310</v>
      </c>
      <c r="B6" s="10">
        <v>54.930403454829111</v>
      </c>
      <c r="C6" s="10">
        <v>55.239591993858063</v>
      </c>
      <c r="D6" s="10">
        <v>56.149543580254708</v>
      </c>
      <c r="E6" s="10">
        <v>57.648669163602953</v>
      </c>
      <c r="F6" s="10">
        <v>58.890659213534853</v>
      </c>
      <c r="G6" s="10">
        <v>56.095569507656968</v>
      </c>
      <c r="H6" s="10">
        <v>56.784822344912349</v>
      </c>
      <c r="I6" s="10">
        <v>56.585269557762729</v>
      </c>
      <c r="J6" s="10">
        <v>55.709703313301823</v>
      </c>
      <c r="K6" s="10">
        <v>58.698291561389688</v>
      </c>
      <c r="L6" s="10">
        <v>65.250284294850516</v>
      </c>
      <c r="M6" s="10">
        <v>66.749698014645617</v>
      </c>
      <c r="N6" s="10">
        <v>64.676657814187863</v>
      </c>
    </row>
    <row r="7" spans="1:14" x14ac:dyDescent="0.25">
      <c r="A7" s="9" t="s">
        <v>311</v>
      </c>
      <c r="B7" s="10">
        <v>57.884872046633021</v>
      </c>
      <c r="C7" s="10">
        <v>58.279092348021138</v>
      </c>
      <c r="D7" s="10">
        <v>59.424606924486781</v>
      </c>
      <c r="E7" s="10">
        <v>60.182426862308617</v>
      </c>
      <c r="F7" s="10">
        <v>63.219187561368052</v>
      </c>
      <c r="G7" s="10">
        <v>59.709285288253248</v>
      </c>
      <c r="H7" s="10">
        <v>61.120209666033873</v>
      </c>
      <c r="I7" s="10">
        <v>60.102789194733731</v>
      </c>
      <c r="J7" s="10">
        <v>59.253940513820751</v>
      </c>
      <c r="K7" s="10">
        <v>60.496418373176361</v>
      </c>
      <c r="L7" s="10">
        <v>67.730539133491291</v>
      </c>
      <c r="M7" s="10">
        <v>68.887107233611744</v>
      </c>
      <c r="N7" s="10">
        <v>66.910638256520187</v>
      </c>
    </row>
    <row r="8" spans="1:14" x14ac:dyDescent="0.25">
      <c r="A8" s="9" t="s">
        <v>312</v>
      </c>
      <c r="B8" s="10">
        <v>57.381204059143244</v>
      </c>
      <c r="C8" s="10">
        <v>58.491938468936667</v>
      </c>
      <c r="D8" s="10">
        <v>59.88697135735493</v>
      </c>
      <c r="E8" s="10">
        <v>61.103811747017751</v>
      </c>
      <c r="F8" s="10">
        <v>62.604019440226352</v>
      </c>
      <c r="G8" s="10">
        <v>59.332342780988228</v>
      </c>
      <c r="H8" s="10">
        <v>60.652114622809052</v>
      </c>
      <c r="I8" s="10">
        <v>59.635383475723032</v>
      </c>
      <c r="J8" s="10">
        <v>58.36697696310793</v>
      </c>
      <c r="K8" s="10">
        <v>58.961380143746723</v>
      </c>
      <c r="L8" s="10">
        <v>66.251874506751619</v>
      </c>
      <c r="M8" s="10">
        <v>67.431045248874526</v>
      </c>
      <c r="N8" s="10">
        <v>64.448281054826523</v>
      </c>
    </row>
    <row r="9" spans="1:14" x14ac:dyDescent="0.25">
      <c r="A9" s="9" t="s">
        <v>313</v>
      </c>
      <c r="B9" s="10">
        <v>57.94681440506524</v>
      </c>
      <c r="C9" s="10">
        <v>58.924519536598773</v>
      </c>
      <c r="D9" s="10">
        <v>59.545826014110681</v>
      </c>
      <c r="E9" s="10">
        <v>61.21327694904096</v>
      </c>
      <c r="F9" s="10">
        <v>62.921515907201133</v>
      </c>
      <c r="G9" s="10">
        <v>59.863679791474652</v>
      </c>
      <c r="H9" s="10">
        <v>61.783677803457458</v>
      </c>
      <c r="I9" s="10">
        <v>60.552613862449789</v>
      </c>
      <c r="J9" s="10">
        <v>58.965495788144977</v>
      </c>
      <c r="K9" s="10">
        <v>60.622653862275513</v>
      </c>
      <c r="L9" s="10">
        <v>66.814547882086671</v>
      </c>
      <c r="M9" s="10">
        <v>68.126068820847067</v>
      </c>
      <c r="N9" s="10">
        <v>65.311755197276909</v>
      </c>
    </row>
    <row r="10" spans="1:14" x14ac:dyDescent="0.25">
      <c r="A10" s="9" t="s">
        <v>314</v>
      </c>
      <c r="B10" s="10">
        <v>61.078360458070911</v>
      </c>
      <c r="C10" s="10">
        <v>61.996802477092103</v>
      </c>
      <c r="D10" s="10">
        <v>63.156550057077688</v>
      </c>
      <c r="E10" s="10">
        <v>65.051812988158744</v>
      </c>
      <c r="F10" s="10">
        <v>67.432102697557383</v>
      </c>
      <c r="G10" s="10">
        <v>64.745712734572962</v>
      </c>
      <c r="H10" s="10">
        <v>64.789323673815758</v>
      </c>
      <c r="I10" s="10">
        <v>63.816150773753833</v>
      </c>
      <c r="J10" s="10">
        <v>62.78661676349116</v>
      </c>
      <c r="K10" s="10">
        <v>63.773969154887332</v>
      </c>
      <c r="L10" s="10">
        <v>69.635288101173714</v>
      </c>
      <c r="M10" s="10">
        <v>73.031092444212391</v>
      </c>
      <c r="N10" s="10">
        <v>69.024786911900378</v>
      </c>
    </row>
    <row r="11" spans="1:14" x14ac:dyDescent="0.25">
      <c r="A11" s="9" t="s">
        <v>315</v>
      </c>
      <c r="B11" s="10">
        <v>70.80082899330371</v>
      </c>
      <c r="C11" s="10">
        <v>71.724850120358482</v>
      </c>
      <c r="D11" s="10">
        <v>73.789590578529214</v>
      </c>
      <c r="E11" s="10">
        <v>75.091610842586562</v>
      </c>
      <c r="F11" s="10">
        <v>77.395551781197639</v>
      </c>
      <c r="G11" s="10">
        <v>74.579229610338601</v>
      </c>
      <c r="H11" s="10">
        <v>75.420840747306841</v>
      </c>
      <c r="I11" s="10">
        <v>74.175663493715774</v>
      </c>
      <c r="J11" s="10">
        <v>72.021303856780847</v>
      </c>
      <c r="K11" s="10">
        <v>72.63845676784544</v>
      </c>
      <c r="L11" s="10">
        <v>75.753071393052636</v>
      </c>
      <c r="M11" s="10">
        <v>81.607230072551914</v>
      </c>
      <c r="N11" s="10">
        <v>78.500065284640783</v>
      </c>
    </row>
    <row r="12" spans="1:14" x14ac:dyDescent="0.25">
      <c r="A12" s="9" t="s">
        <v>316</v>
      </c>
      <c r="B12" s="10">
        <v>82.094419053284994</v>
      </c>
      <c r="C12" s="10">
        <v>84.181397849463693</v>
      </c>
      <c r="D12" s="10">
        <v>86.585554235367354</v>
      </c>
      <c r="E12" s="10">
        <v>88.089619812476286</v>
      </c>
      <c r="F12" s="10">
        <v>89.794333590491377</v>
      </c>
      <c r="G12" s="10">
        <v>87.314391189641796</v>
      </c>
      <c r="H12" s="10">
        <v>87.860628902616327</v>
      </c>
      <c r="I12" s="10">
        <v>84.660424535403052</v>
      </c>
      <c r="J12" s="10">
        <v>88.272325645195096</v>
      </c>
      <c r="K12" s="10">
        <v>88.809956237912942</v>
      </c>
      <c r="L12" s="10">
        <v>89.787449605927975</v>
      </c>
      <c r="M12" s="10">
        <v>97.57140546943036</v>
      </c>
      <c r="N12" s="10">
        <v>93.277976718659176</v>
      </c>
    </row>
    <row r="13" spans="1:14" x14ac:dyDescent="0.25">
      <c r="A13" s="9" t="s">
        <v>113</v>
      </c>
      <c r="B13" s="10">
        <v>96.907043739350044</v>
      </c>
      <c r="C13" s="10">
        <v>98.299006935713479</v>
      </c>
      <c r="D13" s="10">
        <v>102.0508765021405</v>
      </c>
      <c r="E13" s="10">
        <v>100.211525202513</v>
      </c>
      <c r="F13" s="10">
        <v>107.8605292936705</v>
      </c>
      <c r="G13" s="10">
        <v>101.6142409671087</v>
      </c>
      <c r="H13" s="10">
        <v>105.4834663068067</v>
      </c>
      <c r="I13" s="10">
        <v>103.6214224345387</v>
      </c>
      <c r="J13" s="10">
        <v>107.8998122419854</v>
      </c>
      <c r="K13" s="10">
        <v>108.5933158495626</v>
      </c>
      <c r="L13" s="10">
        <v>105.66824340045839</v>
      </c>
      <c r="M13" s="10">
        <v>111.269329704893</v>
      </c>
      <c r="N13" s="10">
        <v>112.04619145458508</v>
      </c>
    </row>
    <row r="15" spans="1:14" x14ac:dyDescent="0.25">
      <c r="A15" s="87"/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5BAADC-0C62-4B11-A953-C1BCD747BEEA}">
  <sheetPr>
    <tabColor theme="7" tint="-0.499984740745262"/>
  </sheetPr>
  <dimension ref="A1:O18"/>
  <sheetViews>
    <sheetView zoomScaleNormal="100" workbookViewId="0"/>
  </sheetViews>
  <sheetFormatPr defaultColWidth="8.7109375" defaultRowHeight="15" x14ac:dyDescent="0.25"/>
  <cols>
    <col min="1" max="1" width="29.42578125" bestFit="1" customWidth="1"/>
    <col min="2" max="11" width="15.42578125" customWidth="1"/>
    <col min="12" max="15" width="15.7109375" customWidth="1"/>
  </cols>
  <sheetData>
    <row r="1" spans="1:15" x14ac:dyDescent="0.25">
      <c r="A1" s="47" t="str">
        <f>'DataDownloads Index'!B16</f>
        <v>NSW public sector employees headcount at census by region, 2018–2024</v>
      </c>
    </row>
    <row r="2" spans="1:15" ht="38.25" x14ac:dyDescent="0.25">
      <c r="A2" s="12" t="s">
        <v>317</v>
      </c>
      <c r="B2" s="6" t="s">
        <v>318</v>
      </c>
      <c r="C2" s="6" t="s">
        <v>319</v>
      </c>
      <c r="D2" s="6" t="s">
        <v>320</v>
      </c>
      <c r="E2" s="6" t="s">
        <v>321</v>
      </c>
      <c r="F2" s="6" t="s">
        <v>322</v>
      </c>
      <c r="G2" s="6" t="s">
        <v>323</v>
      </c>
      <c r="H2" s="6" t="s">
        <v>324</v>
      </c>
      <c r="I2" s="6" t="s">
        <v>325</v>
      </c>
      <c r="J2" s="6" t="s">
        <v>326</v>
      </c>
      <c r="K2" s="6" t="s">
        <v>327</v>
      </c>
      <c r="L2" s="6" t="s">
        <v>328</v>
      </c>
      <c r="M2" s="6" t="s">
        <v>329</v>
      </c>
      <c r="N2" s="6" t="s">
        <v>330</v>
      </c>
      <c r="O2" s="6" t="s">
        <v>331</v>
      </c>
    </row>
    <row r="3" spans="1:15" x14ac:dyDescent="0.25">
      <c r="A3" s="8" t="s">
        <v>332</v>
      </c>
      <c r="B3" s="11">
        <v>10612</v>
      </c>
      <c r="C3" s="15">
        <v>2.7218015658225521E-2</v>
      </c>
      <c r="D3" s="38">
        <v>11059</v>
      </c>
      <c r="E3" s="37">
        <v>2.730740248916837E-2</v>
      </c>
      <c r="F3" s="38">
        <v>11152</v>
      </c>
      <c r="G3" s="37">
        <v>2.7102501133710741E-2</v>
      </c>
      <c r="H3" s="38">
        <v>11617</v>
      </c>
      <c r="I3" s="37">
        <v>2.7077755457121939E-2</v>
      </c>
      <c r="J3" s="38">
        <v>11824</v>
      </c>
      <c r="K3" s="37">
        <v>2.7404888603569749E-2</v>
      </c>
      <c r="L3" s="38">
        <v>12210</v>
      </c>
      <c r="M3" s="37">
        <v>2.7097450860651611E-2</v>
      </c>
      <c r="N3" s="109">
        <v>12689</v>
      </c>
      <c r="O3" s="60">
        <v>2.7189413078088406E-2</v>
      </c>
    </row>
    <row r="4" spans="1:15" x14ac:dyDescent="0.25">
      <c r="A4" s="8" t="s">
        <v>333</v>
      </c>
      <c r="B4" s="11">
        <v>15666</v>
      </c>
      <c r="C4" s="15">
        <v>4.0180687952568232E-2</v>
      </c>
      <c r="D4" s="38">
        <v>16343</v>
      </c>
      <c r="E4" s="37">
        <v>4.0354992873660747E-2</v>
      </c>
      <c r="F4" s="38">
        <v>16656</v>
      </c>
      <c r="G4" s="37">
        <v>4.0478773940964503E-2</v>
      </c>
      <c r="H4" s="38">
        <v>17075</v>
      </c>
      <c r="I4" s="37">
        <v>3.9799745853069807E-2</v>
      </c>
      <c r="J4" s="38">
        <v>17164</v>
      </c>
      <c r="K4" s="37">
        <v>3.9781591423422552E-2</v>
      </c>
      <c r="L4" s="38">
        <v>17738</v>
      </c>
      <c r="M4" s="37">
        <v>3.9365654118909549E-2</v>
      </c>
      <c r="N4" s="109">
        <v>17898</v>
      </c>
      <c r="O4" s="60">
        <v>3.8351021772529456E-2</v>
      </c>
    </row>
    <row r="5" spans="1:15" x14ac:dyDescent="0.25">
      <c r="A5" s="8" t="s">
        <v>334</v>
      </c>
      <c r="B5" s="11">
        <v>13856</v>
      </c>
      <c r="C5" s="15">
        <v>3.5538336945848042E-2</v>
      </c>
      <c r="D5" s="38">
        <v>14341</v>
      </c>
      <c r="E5" s="37">
        <v>3.541154788609617E-2</v>
      </c>
      <c r="F5" s="38">
        <v>14723</v>
      </c>
      <c r="G5" s="37">
        <v>3.5781037509390663E-2</v>
      </c>
      <c r="H5" s="38">
        <v>15247</v>
      </c>
      <c r="I5" s="37">
        <v>3.5538899204141987E-2</v>
      </c>
      <c r="J5" s="38">
        <v>15505</v>
      </c>
      <c r="K5" s="37">
        <v>3.5936467483650682E-2</v>
      </c>
      <c r="L5" s="38">
        <v>16061</v>
      </c>
      <c r="M5" s="37">
        <v>3.5643914111900953E-2</v>
      </c>
      <c r="N5" s="109">
        <v>15872</v>
      </c>
      <c r="O5" s="60">
        <v>3.4009800959525507E-2</v>
      </c>
    </row>
    <row r="6" spans="1:15" x14ac:dyDescent="0.25">
      <c r="A6" s="8" t="s">
        <v>335</v>
      </c>
      <c r="B6" s="11">
        <v>8024</v>
      </c>
      <c r="C6" s="15">
        <v>2.0580223643421259E-2</v>
      </c>
      <c r="D6" s="38">
        <v>8229</v>
      </c>
      <c r="E6" s="37">
        <v>2.0319417957366599E-2</v>
      </c>
      <c r="F6" s="38">
        <v>8574</v>
      </c>
      <c r="G6" s="37">
        <v>2.0837176678197358E-2</v>
      </c>
      <c r="H6" s="38">
        <v>8743</v>
      </c>
      <c r="I6" s="37">
        <v>2.037886355666324E-2</v>
      </c>
      <c r="J6" s="38">
        <v>8819</v>
      </c>
      <c r="K6" s="37">
        <v>2.0440041800305842E-2</v>
      </c>
      <c r="L6" s="38">
        <v>9246</v>
      </c>
      <c r="M6" s="37">
        <v>2.0519495119392269E-2</v>
      </c>
      <c r="N6" s="109">
        <v>9586</v>
      </c>
      <c r="O6" s="60">
        <v>2.0540445564390847E-2</v>
      </c>
    </row>
    <row r="7" spans="1:15" x14ac:dyDescent="0.25">
      <c r="A7" s="8" t="s">
        <v>336</v>
      </c>
      <c r="B7" s="11">
        <v>10170</v>
      </c>
      <c r="C7" s="15">
        <v>2.6084299268628892E-2</v>
      </c>
      <c r="D7" s="38">
        <v>10428</v>
      </c>
      <c r="E7" s="37">
        <v>2.574936239497614E-2</v>
      </c>
      <c r="F7" s="38">
        <v>10596</v>
      </c>
      <c r="G7" s="37">
        <v>2.5751265453141738E-2</v>
      </c>
      <c r="H7" s="38">
        <v>10749</v>
      </c>
      <c r="I7" s="37">
        <v>2.5054607985529932E-2</v>
      </c>
      <c r="J7" s="38">
        <v>10746</v>
      </c>
      <c r="K7" s="37">
        <v>2.4906370535153981E-2</v>
      </c>
      <c r="L7" s="38">
        <v>11061</v>
      </c>
      <c r="M7" s="37">
        <v>2.4547496173560019E-2</v>
      </c>
      <c r="N7" s="109">
        <v>11229</v>
      </c>
      <c r="O7" s="60">
        <v>2.4060991366841731E-2</v>
      </c>
    </row>
    <row r="8" spans="1:15" x14ac:dyDescent="0.25">
      <c r="A8" s="8" t="s">
        <v>337</v>
      </c>
      <c r="B8" s="11">
        <v>10584</v>
      </c>
      <c r="C8" s="15">
        <v>2.7146201069268929E-2</v>
      </c>
      <c r="D8" s="38">
        <v>11431</v>
      </c>
      <c r="E8" s="37">
        <v>2.8226023826386521E-2</v>
      </c>
      <c r="F8" s="38">
        <v>11095</v>
      </c>
      <c r="G8" s="37">
        <v>2.696397419954083E-2</v>
      </c>
      <c r="H8" s="38">
        <v>11526</v>
      </c>
      <c r="I8" s="37">
        <v>2.6865701481937111E-2</v>
      </c>
      <c r="J8" s="38">
        <v>11790</v>
      </c>
      <c r="K8" s="37">
        <v>2.7326086221522491E-2</v>
      </c>
      <c r="L8" s="38">
        <v>12192</v>
      </c>
      <c r="M8" s="37">
        <v>2.7057504287937899E-2</v>
      </c>
      <c r="N8" s="109">
        <v>12520</v>
      </c>
      <c r="O8" s="60">
        <v>2.6827287551238619E-2</v>
      </c>
    </row>
    <row r="9" spans="1:15" x14ac:dyDescent="0.25">
      <c r="A9" s="8" t="s">
        <v>338</v>
      </c>
      <c r="B9" s="11">
        <v>15074</v>
      </c>
      <c r="C9" s="15">
        <v>3.866224418613947E-2</v>
      </c>
      <c r="D9" s="38">
        <v>16373</v>
      </c>
      <c r="E9" s="37">
        <v>4.0429009084480182E-2</v>
      </c>
      <c r="F9" s="38">
        <v>15831</v>
      </c>
      <c r="G9" s="37">
        <v>3.8473790217344962E-2</v>
      </c>
      <c r="H9" s="38">
        <v>16323</v>
      </c>
      <c r="I9" s="37">
        <v>3.8046924175697723E-2</v>
      </c>
      <c r="J9" s="38">
        <v>16592</v>
      </c>
      <c r="K9" s="37">
        <v>3.8455846085247561E-2</v>
      </c>
      <c r="L9" s="38">
        <v>17277</v>
      </c>
      <c r="M9" s="37">
        <v>3.8342563043083581E-2</v>
      </c>
      <c r="N9" s="109">
        <v>17698</v>
      </c>
      <c r="O9" s="60">
        <v>3.7922470853180595E-2</v>
      </c>
    </row>
    <row r="10" spans="1:15" x14ac:dyDescent="0.25">
      <c r="A10" s="8" t="s">
        <v>339</v>
      </c>
      <c r="B10" s="11">
        <v>10647</v>
      </c>
      <c r="C10" s="15">
        <v>2.7307784127822549E-2</v>
      </c>
      <c r="D10" s="38">
        <v>11028</v>
      </c>
      <c r="E10" s="37">
        <v>2.7230915271070591E-2</v>
      </c>
      <c r="F10" s="38">
        <v>11120</v>
      </c>
      <c r="G10" s="37">
        <v>2.702467529556403E-2</v>
      </c>
      <c r="H10" s="38">
        <v>11720</v>
      </c>
      <c r="I10" s="37">
        <v>2.731789203184265E-2</v>
      </c>
      <c r="J10" s="38">
        <v>11810</v>
      </c>
      <c r="K10" s="37">
        <v>2.737244108592557E-2</v>
      </c>
      <c r="L10" s="38">
        <v>12252</v>
      </c>
      <c r="M10" s="37">
        <v>2.719066288580187E-2</v>
      </c>
      <c r="N10" s="109">
        <v>12413</v>
      </c>
      <c r="O10" s="60">
        <v>2.6598012809386978E-2</v>
      </c>
    </row>
    <row r="11" spans="1:15" x14ac:dyDescent="0.25">
      <c r="A11" s="8" t="s">
        <v>340</v>
      </c>
      <c r="B11" s="11">
        <v>5570</v>
      </c>
      <c r="C11" s="15">
        <v>1.428606182307785E-2</v>
      </c>
      <c r="D11" s="38">
        <v>5836</v>
      </c>
      <c r="E11" s="37">
        <v>1.4410556809675431E-2</v>
      </c>
      <c r="F11" s="38">
        <v>5820</v>
      </c>
      <c r="G11" s="37">
        <v>1.414423960148573E-2</v>
      </c>
      <c r="H11" s="38">
        <v>5997</v>
      </c>
      <c r="I11" s="37">
        <v>1.397827621866831E-2</v>
      </c>
      <c r="J11" s="38">
        <v>6000</v>
      </c>
      <c r="K11" s="37">
        <v>1.3906405164013451E-2</v>
      </c>
      <c r="L11" s="38">
        <v>6123</v>
      </c>
      <c r="M11" s="37">
        <v>1.3588673486409389E-2</v>
      </c>
      <c r="N11" s="109">
        <v>6329</v>
      </c>
      <c r="O11" s="60">
        <v>1.3561493842794667E-2</v>
      </c>
    </row>
    <row r="12" spans="1:15" x14ac:dyDescent="0.25">
      <c r="A12" s="8" t="s">
        <v>341</v>
      </c>
      <c r="B12" s="11">
        <v>10748</v>
      </c>
      <c r="C12" s="15">
        <v>2.7566834246051299E-2</v>
      </c>
      <c r="D12" s="38">
        <v>11112</v>
      </c>
      <c r="E12" s="37">
        <v>2.743833274015171E-2</v>
      </c>
      <c r="F12" s="38">
        <v>11280</v>
      </c>
      <c r="G12" s="37">
        <v>2.7413578309943121E-2</v>
      </c>
      <c r="H12" s="38">
        <v>11569</v>
      </c>
      <c r="I12" s="37">
        <v>2.6965929696623731E-2</v>
      </c>
      <c r="J12" s="38">
        <v>11479</v>
      </c>
      <c r="K12" s="37">
        <v>2.6605271308509908E-2</v>
      </c>
      <c r="L12" s="38">
        <v>11752</v>
      </c>
      <c r="M12" s="37">
        <v>2.608102131924479E-2</v>
      </c>
      <c r="N12" s="109">
        <v>11924</v>
      </c>
      <c r="O12" s="60">
        <v>2.5550205811579019E-2</v>
      </c>
    </row>
    <row r="13" spans="1:15" x14ac:dyDescent="0.25">
      <c r="A13" s="8" t="s">
        <v>342</v>
      </c>
      <c r="B13" s="11">
        <v>23085</v>
      </c>
      <c r="C13" s="15">
        <v>5.92091891450394E-2</v>
      </c>
      <c r="D13" s="38">
        <v>24600</v>
      </c>
      <c r="E13" s="37">
        <v>6.0743608966957539E-2</v>
      </c>
      <c r="F13" s="38">
        <v>23984</v>
      </c>
      <c r="G13" s="37">
        <v>5.8287877610620577E-2</v>
      </c>
      <c r="H13" s="38">
        <v>24602</v>
      </c>
      <c r="I13" s="37">
        <v>5.7344264788892693E-2</v>
      </c>
      <c r="J13" s="38">
        <v>24891</v>
      </c>
      <c r="K13" s="37">
        <v>5.7690721205142563E-2</v>
      </c>
      <c r="L13" s="38">
        <v>26133</v>
      </c>
      <c r="M13" s="37">
        <v>5.7996537681359719E-2</v>
      </c>
      <c r="N13" s="109">
        <v>26654</v>
      </c>
      <c r="O13" s="60">
        <v>5.7112981021622537E-2</v>
      </c>
    </row>
    <row r="14" spans="1:15" x14ac:dyDescent="0.25">
      <c r="A14" s="8" t="s">
        <v>343</v>
      </c>
      <c r="B14" s="11">
        <v>12133</v>
      </c>
      <c r="C14" s="15">
        <v>3.1118947843841421E-2</v>
      </c>
      <c r="D14" s="38">
        <v>12506</v>
      </c>
      <c r="E14" s="37">
        <v>3.0880471853103861E-2</v>
      </c>
      <c r="F14" s="38">
        <v>12858</v>
      </c>
      <c r="G14" s="37">
        <v>3.1248564297481709E-2</v>
      </c>
      <c r="H14" s="38">
        <v>13280</v>
      </c>
      <c r="I14" s="37">
        <v>3.0953952974132389E-2</v>
      </c>
      <c r="J14" s="38">
        <v>13252</v>
      </c>
      <c r="K14" s="37">
        <v>3.0714505444072469E-2</v>
      </c>
      <c r="L14" s="38">
        <v>13627</v>
      </c>
      <c r="M14" s="37">
        <v>3.024212672133364E-2</v>
      </c>
      <c r="N14" s="109">
        <v>14308</v>
      </c>
      <c r="O14" s="60">
        <v>3.0658532770217427E-2</v>
      </c>
    </row>
    <row r="15" spans="1:15" x14ac:dyDescent="0.25">
      <c r="A15" s="8" t="s">
        <v>344</v>
      </c>
      <c r="B15" s="11">
        <v>9539</v>
      </c>
      <c r="C15" s="15">
        <v>2.4465947477091899E-2</v>
      </c>
      <c r="D15" s="38">
        <v>9757</v>
      </c>
      <c r="E15" s="37">
        <v>2.4092493141930221E-2</v>
      </c>
      <c r="F15" s="38">
        <v>10058</v>
      </c>
      <c r="G15" s="37">
        <v>2.444377147093264E-2</v>
      </c>
      <c r="H15" s="38">
        <v>10368</v>
      </c>
      <c r="I15" s="37">
        <v>2.4166484152528148E-2</v>
      </c>
      <c r="J15" s="38">
        <v>10626</v>
      </c>
      <c r="K15" s="37">
        <v>2.4628186350299171E-2</v>
      </c>
      <c r="L15" s="38">
        <v>10865</v>
      </c>
      <c r="M15" s="37">
        <v>2.411251278461287E-2</v>
      </c>
      <c r="N15" s="109">
        <v>10976</v>
      </c>
      <c r="O15" s="60">
        <v>2.3518874453865423E-2</v>
      </c>
    </row>
    <row r="16" spans="1:15" x14ac:dyDescent="0.25">
      <c r="A16" s="8" t="s">
        <v>345</v>
      </c>
      <c r="B16" s="11">
        <v>5909</v>
      </c>
      <c r="C16" s="15">
        <v>1.51556028701065E-2</v>
      </c>
      <c r="D16" s="38">
        <v>6066</v>
      </c>
      <c r="E16" s="37">
        <v>1.497848475605271E-2</v>
      </c>
      <c r="F16" s="38">
        <v>6241</v>
      </c>
      <c r="G16" s="37">
        <v>1.516738815562684E-2</v>
      </c>
      <c r="H16" s="38">
        <v>6491</v>
      </c>
      <c r="I16" s="37">
        <v>1.5129729916480169E-2</v>
      </c>
      <c r="J16" s="38">
        <v>6526</v>
      </c>
      <c r="K16" s="37">
        <v>1.512553327597381E-2</v>
      </c>
      <c r="L16" s="38">
        <v>6733</v>
      </c>
      <c r="M16" s="37">
        <v>1.4942436388077129E-2</v>
      </c>
      <c r="N16" s="109">
        <v>6904</v>
      </c>
      <c r="O16" s="60">
        <v>1.4793577735922638E-2</v>
      </c>
    </row>
    <row r="17" spans="1:15" x14ac:dyDescent="0.25">
      <c r="A17" s="8" t="s">
        <v>346</v>
      </c>
      <c r="B17" s="11">
        <v>132082</v>
      </c>
      <c r="C17" s="15">
        <v>0.3387682616255146</v>
      </c>
      <c r="D17" s="38">
        <v>134676</v>
      </c>
      <c r="E17" s="37">
        <v>0.33254891862038233</v>
      </c>
      <c r="F17" s="38">
        <v>135090</v>
      </c>
      <c r="G17" s="37">
        <v>0.32830670312317178</v>
      </c>
      <c r="H17" s="38">
        <v>140935</v>
      </c>
      <c r="I17" s="37">
        <v>0.32850225841369718</v>
      </c>
      <c r="J17" s="38">
        <v>139483</v>
      </c>
      <c r="K17" s="37">
        <v>0.32328446831550228</v>
      </c>
      <c r="L17" s="38">
        <v>143632</v>
      </c>
      <c r="M17" s="37">
        <v>0.31875998812077549</v>
      </c>
      <c r="N17" s="109">
        <v>147084</v>
      </c>
      <c r="O17" s="60">
        <v>0.31516491710753841</v>
      </c>
    </row>
    <row r="18" spans="1:15" x14ac:dyDescent="0.25">
      <c r="A18" s="8" t="s">
        <v>347</v>
      </c>
      <c r="B18" s="11">
        <v>96190</v>
      </c>
      <c r="C18" s="15">
        <v>0.24671136211733311</v>
      </c>
      <c r="D18" s="38">
        <v>101196</v>
      </c>
      <c r="E18" s="37">
        <v>0.24987846132852409</v>
      </c>
      <c r="F18" s="38">
        <v>106397</v>
      </c>
      <c r="G18" s="37">
        <v>0.25857468300286751</v>
      </c>
      <c r="H18" s="38">
        <v>112781</v>
      </c>
      <c r="I18" s="37">
        <v>0.26287871409294061</v>
      </c>
      <c r="J18" s="38">
        <v>114949</v>
      </c>
      <c r="K18" s="37">
        <v>0.266421175697654</v>
      </c>
      <c r="L18" s="38">
        <v>123694</v>
      </c>
      <c r="M18" s="37">
        <v>0.27451196289692581</v>
      </c>
      <c r="N18" s="109">
        <v>128440</v>
      </c>
      <c r="O18" s="60">
        <v>0.2752154004058377</v>
      </c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51368-9BEE-4A12-814B-020B84935F94}">
  <sheetPr>
    <tabColor theme="7" tint="-0.499984740745262"/>
  </sheetPr>
  <dimension ref="A1:J20"/>
  <sheetViews>
    <sheetView workbookViewId="0"/>
  </sheetViews>
  <sheetFormatPr defaultColWidth="9.140625" defaultRowHeight="15" x14ac:dyDescent="0.25"/>
  <cols>
    <col min="1" max="1" width="38.42578125" customWidth="1"/>
    <col min="13" max="13" width="32.5703125" customWidth="1"/>
  </cols>
  <sheetData>
    <row r="1" spans="1:10" x14ac:dyDescent="0.25">
      <c r="A1" s="47" t="str">
        <f>'DataDownloads Index'!B17</f>
        <v>Public sector employees as a proportion of NSW employed persons, 2016–2024</v>
      </c>
    </row>
    <row r="2" spans="1:10" x14ac:dyDescent="0.25">
      <c r="A2" s="43" t="s">
        <v>317</v>
      </c>
      <c r="B2" s="24">
        <v>2016</v>
      </c>
      <c r="C2" s="24">
        <v>2017</v>
      </c>
      <c r="D2" s="25">
        <v>2018</v>
      </c>
      <c r="E2" s="24">
        <v>2019</v>
      </c>
      <c r="F2" s="25">
        <v>2020</v>
      </c>
      <c r="G2" s="6">
        <v>2021</v>
      </c>
      <c r="H2" s="6">
        <v>2022</v>
      </c>
      <c r="I2" s="6">
        <v>2023</v>
      </c>
      <c r="J2" s="6">
        <v>2024</v>
      </c>
    </row>
    <row r="3" spans="1:10" x14ac:dyDescent="0.25">
      <c r="A3" s="44" t="s">
        <v>332</v>
      </c>
      <c r="B3" s="22">
        <v>2.5191291699149149E-2</v>
      </c>
      <c r="C3" s="15">
        <v>9.5654061068425889E-2</v>
      </c>
      <c r="D3" s="26">
        <v>0.1031985485992637</v>
      </c>
      <c r="E3" s="15">
        <v>9.4606209055084267E-2</v>
      </c>
      <c r="F3" s="26">
        <v>9.1012704624608143E-2</v>
      </c>
      <c r="G3" s="15">
        <v>0.1121695852044693</v>
      </c>
      <c r="H3" s="15">
        <v>9.7796981395060503E-2</v>
      </c>
      <c r="I3" s="15">
        <v>9.8335890713939708E-2</v>
      </c>
      <c r="J3" s="35">
        <v>9.6231303377886365E-2</v>
      </c>
    </row>
    <row r="4" spans="1:10" x14ac:dyDescent="0.25">
      <c r="A4" s="44" t="s">
        <v>333</v>
      </c>
      <c r="B4" s="22">
        <v>2.05204806432383E-2</v>
      </c>
      <c r="C4" s="15">
        <v>9.2967437580562751E-2</v>
      </c>
      <c r="D4" s="26">
        <v>8.9207140891873565E-2</v>
      </c>
      <c r="E4" s="15">
        <v>0.10194272851254001</v>
      </c>
      <c r="F4" s="26">
        <v>0.1056699498917285</v>
      </c>
      <c r="G4" s="15">
        <v>0.1113024854073857</v>
      </c>
      <c r="H4" s="15">
        <v>0.1128514334237098</v>
      </c>
      <c r="I4" s="15">
        <v>0.1023673318715954</v>
      </c>
      <c r="J4" s="35">
        <v>0.1037003732471809</v>
      </c>
    </row>
    <row r="5" spans="1:10" x14ac:dyDescent="0.25">
      <c r="A5" s="44" t="s">
        <v>334</v>
      </c>
      <c r="B5" s="22">
        <v>3.9085727017167997E-2</v>
      </c>
      <c r="C5" s="15">
        <v>0.1315314942984967</v>
      </c>
      <c r="D5" s="26">
        <v>0.1332713922960857</v>
      </c>
      <c r="E5" s="15">
        <v>0.13677569181563859</v>
      </c>
      <c r="F5" s="26">
        <v>0.1322106264846416</v>
      </c>
      <c r="G5" s="15">
        <v>0.12622188959111019</v>
      </c>
      <c r="H5" s="15">
        <v>0.14018863071567131</v>
      </c>
      <c r="I5" s="15">
        <v>0.14873024096439161</v>
      </c>
      <c r="J5" s="35">
        <v>0.13289717516470639</v>
      </c>
    </row>
    <row r="6" spans="1:10" x14ac:dyDescent="0.25">
      <c r="A6" s="45" t="s">
        <v>335</v>
      </c>
      <c r="B6" s="22">
        <v>3.4768952969011398E-2</v>
      </c>
      <c r="C6" s="22">
        <v>0.14015222764379431</v>
      </c>
      <c r="D6" s="23">
        <v>0.12791596829045501</v>
      </c>
      <c r="E6" s="22">
        <v>0.1434291540002478</v>
      </c>
      <c r="F6" s="23">
        <v>0.164614274322222</v>
      </c>
      <c r="G6" s="15">
        <v>0.14802341643602329</v>
      </c>
      <c r="H6" s="15">
        <v>0.13911560814826421</v>
      </c>
      <c r="I6" s="15">
        <v>0.14097076773514011</v>
      </c>
      <c r="J6" s="35">
        <v>0.15752153843297129</v>
      </c>
    </row>
    <row r="7" spans="1:10" x14ac:dyDescent="0.25">
      <c r="A7" s="45" t="s">
        <v>336</v>
      </c>
      <c r="B7" s="22">
        <v>5.2800988339154323E-2</v>
      </c>
      <c r="C7" s="22">
        <v>0.18700549952146839</v>
      </c>
      <c r="D7" s="23">
        <v>0.17132167210705029</v>
      </c>
      <c r="E7" s="22">
        <v>0.1993074864969997</v>
      </c>
      <c r="F7" s="23">
        <v>0.20231986546379591</v>
      </c>
      <c r="G7" s="15">
        <v>0.19103496429930061</v>
      </c>
      <c r="H7" s="15">
        <v>0.17777682784114041</v>
      </c>
      <c r="I7" s="15">
        <v>0.18836223763951551</v>
      </c>
      <c r="J7" s="35">
        <v>0.1928012620593077</v>
      </c>
    </row>
    <row r="8" spans="1:10" x14ac:dyDescent="0.25">
      <c r="A8" s="45" t="s">
        <v>337</v>
      </c>
      <c r="B8" s="22">
        <v>2.4546714101310631E-2</v>
      </c>
      <c r="C8" s="22">
        <v>8.0158670355100534E-2</v>
      </c>
      <c r="D8" s="23">
        <v>7.5323530201521605E-2</v>
      </c>
      <c r="E8" s="22">
        <v>8.1838837707870024E-2</v>
      </c>
      <c r="F8" s="23">
        <v>8.6077676793919783E-2</v>
      </c>
      <c r="G8" s="15">
        <v>8.1898853337280489E-2</v>
      </c>
      <c r="H8" s="15">
        <v>8.6397232306634542E-2</v>
      </c>
      <c r="I8" s="15">
        <v>7.7577581676657278E-2</v>
      </c>
      <c r="J8" s="35">
        <v>8.7137411452347491E-2</v>
      </c>
    </row>
    <row r="9" spans="1:10" x14ac:dyDescent="0.25">
      <c r="A9" s="45" t="s">
        <v>338</v>
      </c>
      <c r="B9" s="22">
        <v>2.893741599687645E-2</v>
      </c>
      <c r="C9" s="22">
        <v>0.10551483563113399</v>
      </c>
      <c r="D9" s="23">
        <v>0.1013285267683529</v>
      </c>
      <c r="E9" s="22">
        <v>0.1082750652625908</v>
      </c>
      <c r="F9" s="23">
        <v>0.1058687023048332</v>
      </c>
      <c r="G9" s="15">
        <v>0.1039671889188431</v>
      </c>
      <c r="H9" s="15">
        <v>0.1027140812344401</v>
      </c>
      <c r="I9" s="15">
        <v>0.1061203204835153</v>
      </c>
      <c r="J9" s="35">
        <v>0.10799882054401429</v>
      </c>
    </row>
    <row r="10" spans="1:10" x14ac:dyDescent="0.25">
      <c r="A10" s="45" t="s">
        <v>339</v>
      </c>
      <c r="B10" s="22">
        <v>2.6277531049829082E-2</v>
      </c>
      <c r="C10" s="22">
        <v>0.10805121755525771</v>
      </c>
      <c r="D10" s="23">
        <v>0.1182240041032335</v>
      </c>
      <c r="E10" s="22">
        <v>0.13511246917229019</v>
      </c>
      <c r="F10" s="23">
        <v>0.14147893141188581</v>
      </c>
      <c r="G10" s="15">
        <v>0.13776327952426901</v>
      </c>
      <c r="H10" s="15">
        <v>0.13826932085228419</v>
      </c>
      <c r="I10" s="15">
        <v>0.13395601752540301</v>
      </c>
      <c r="J10" s="35">
        <v>0.113324642645762</v>
      </c>
    </row>
    <row r="11" spans="1:10" x14ac:dyDescent="0.25">
      <c r="A11" s="45" t="s">
        <v>340</v>
      </c>
      <c r="B11" s="22">
        <v>3.5072987052890463E-2</v>
      </c>
      <c r="C11" s="22">
        <v>0.11124729060439741</v>
      </c>
      <c r="D11" s="23">
        <v>0.10585774502439969</v>
      </c>
      <c r="E11" s="22">
        <v>9.0367555842795072E-2</v>
      </c>
      <c r="F11" s="23">
        <v>9.9111923990978998E-2</v>
      </c>
      <c r="G11" s="15">
        <v>9.3983344436126326E-2</v>
      </c>
      <c r="H11" s="15">
        <v>9.4051642812960357E-2</v>
      </c>
      <c r="I11" s="15">
        <v>8.8534170818512656E-2</v>
      </c>
      <c r="J11" s="35">
        <v>8.5683503630819849E-2</v>
      </c>
    </row>
    <row r="12" spans="1:10" x14ac:dyDescent="0.25">
      <c r="A12" s="45" t="s">
        <v>341</v>
      </c>
      <c r="B12" s="22">
        <v>2.9976111540049411E-2</v>
      </c>
      <c r="C12" s="22">
        <v>0.13375094136842811</v>
      </c>
      <c r="D12" s="23">
        <v>0.1367096121037083</v>
      </c>
      <c r="E12" s="22">
        <v>0.1166602317854874</v>
      </c>
      <c r="F12" s="23">
        <v>0.12955873852694641</v>
      </c>
      <c r="G12" s="15">
        <v>0.13506368101777641</v>
      </c>
      <c r="H12" s="15">
        <v>0.12984304694114951</v>
      </c>
      <c r="I12" s="15">
        <v>0.1129673099634818</v>
      </c>
      <c r="J12" s="35">
        <v>0.1131382612364729</v>
      </c>
    </row>
    <row r="13" spans="1:10" x14ac:dyDescent="0.25">
      <c r="A13" s="45" t="s">
        <v>342</v>
      </c>
      <c r="B13" s="22">
        <v>3.7917588053924707E-2</v>
      </c>
      <c r="C13" s="22">
        <v>0.12537505019118311</v>
      </c>
      <c r="D13" s="23">
        <v>0.1209190918730657</v>
      </c>
      <c r="E13" s="22">
        <v>0.1195549139167012</v>
      </c>
      <c r="F13" s="23">
        <v>0.13542741798902869</v>
      </c>
      <c r="G13" s="15">
        <v>0.12793741238116049</v>
      </c>
      <c r="H13" s="15">
        <v>0.1135616584196063</v>
      </c>
      <c r="I13" s="15">
        <v>0.11391098629380229</v>
      </c>
      <c r="J13" s="35">
        <v>0.1194521514002912</v>
      </c>
    </row>
    <row r="14" spans="1:10" x14ac:dyDescent="0.25">
      <c r="A14" s="45" t="s">
        <v>343</v>
      </c>
      <c r="B14" s="22">
        <v>1.976012731339713E-2</v>
      </c>
      <c r="C14" s="22">
        <v>0.1028781103298031</v>
      </c>
      <c r="D14" s="23">
        <v>0.1020043726082137</v>
      </c>
      <c r="E14" s="22">
        <v>0.10477420365517361</v>
      </c>
      <c r="F14" s="23">
        <v>0.11427644885429961</v>
      </c>
      <c r="G14" s="15">
        <v>9.9179470886669688E-2</v>
      </c>
      <c r="H14" s="15">
        <v>9.53500614455247E-2</v>
      </c>
      <c r="I14" s="15">
        <v>0.10707239346876481</v>
      </c>
      <c r="J14" s="35">
        <v>0.11182932787431969</v>
      </c>
    </row>
    <row r="15" spans="1:10" x14ac:dyDescent="0.25">
      <c r="A15" s="45" t="s">
        <v>344</v>
      </c>
      <c r="B15" s="22">
        <v>3.1505763478954847E-2</v>
      </c>
      <c r="C15" s="22">
        <v>0.1159654698851936</v>
      </c>
      <c r="D15" s="23">
        <v>0.1148144176805875</v>
      </c>
      <c r="E15" s="22">
        <v>0.1063873526789523</v>
      </c>
      <c r="F15" s="23">
        <v>0.1250729021109013</v>
      </c>
      <c r="G15" s="15">
        <v>0.12873887822519031</v>
      </c>
      <c r="H15" s="15">
        <v>0.13167773850605261</v>
      </c>
      <c r="I15" s="15">
        <v>0.12458930858173391</v>
      </c>
      <c r="J15" s="35">
        <v>0.12355095531363659</v>
      </c>
    </row>
    <row r="16" spans="1:10" x14ac:dyDescent="0.25">
      <c r="A16" s="45" t="s">
        <v>345</v>
      </c>
      <c r="B16" s="22">
        <v>1.5921525247189639E-2</v>
      </c>
      <c r="C16" s="22">
        <v>0.1136084175033046</v>
      </c>
      <c r="D16" s="23">
        <v>9.9134776463900939E-2</v>
      </c>
      <c r="E16" s="22">
        <v>0.1066483254921677</v>
      </c>
      <c r="F16" s="23">
        <v>0.1045468606648849</v>
      </c>
      <c r="G16" s="15">
        <v>9.0402880380934567E-2</v>
      </c>
      <c r="H16" s="15">
        <v>9.5198230961153069E-2</v>
      </c>
      <c r="I16" s="15">
        <v>8.6506430681228527E-2</v>
      </c>
      <c r="J16" s="35">
        <v>9.2759293395602793E-2</v>
      </c>
    </row>
    <row r="17" spans="1:10" x14ac:dyDescent="0.25">
      <c r="A17" s="45" t="s">
        <v>346</v>
      </c>
      <c r="B17" s="22">
        <v>3.7339709268562789E-2</v>
      </c>
      <c r="C17" s="22">
        <v>8.7544528381479317E-2</v>
      </c>
      <c r="D17" s="23">
        <v>8.9652391555380656E-2</v>
      </c>
      <c r="E17" s="22">
        <v>8.9883672039449622E-2</v>
      </c>
      <c r="F17" s="23">
        <v>9.4111990249497166E-2</v>
      </c>
      <c r="G17" s="15">
        <v>9.5352381317844223E-2</v>
      </c>
      <c r="H17" s="15">
        <v>9.1570598606167106E-2</v>
      </c>
      <c r="I17" s="15">
        <v>9.5450090428767662E-2</v>
      </c>
      <c r="J17" s="35">
        <v>9.5315491529296123E-2</v>
      </c>
    </row>
    <row r="18" spans="1:10" x14ac:dyDescent="0.25">
      <c r="A18" s="45" t="s">
        <v>347</v>
      </c>
      <c r="B18" s="22">
        <v>2.4711659205138431E-2</v>
      </c>
      <c r="C18" s="22">
        <v>8.9813174114039232E-2</v>
      </c>
      <c r="D18" s="23">
        <v>9.0094067319803711E-2</v>
      </c>
      <c r="E18" s="22">
        <v>9.0702231834779809E-2</v>
      </c>
      <c r="F18" s="23">
        <v>0.10176398653628441</v>
      </c>
      <c r="G18" s="15">
        <v>9.880394339597369E-2</v>
      </c>
      <c r="H18" s="15">
        <v>9.7709272197433611E-2</v>
      </c>
      <c r="I18" s="15">
        <v>9.8899874164881454E-2</v>
      </c>
      <c r="J18" s="35">
        <v>0.10090799677254679</v>
      </c>
    </row>
    <row r="20" spans="1:10" x14ac:dyDescent="0.25">
      <c r="A20" s="88"/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87A95-B5C3-480F-AD8A-27A2464CD416}">
  <sheetPr>
    <tabColor theme="7" tint="-0.499984740745262"/>
  </sheetPr>
  <dimension ref="A1:W10"/>
  <sheetViews>
    <sheetView zoomScaleNormal="100" workbookViewId="0"/>
  </sheetViews>
  <sheetFormatPr defaultColWidth="9.140625" defaultRowHeight="15" x14ac:dyDescent="0.25"/>
  <cols>
    <col min="1" max="1" width="26.5703125" style="56" bestFit="1" customWidth="1"/>
    <col min="2" max="11" width="9.85546875" style="77" customWidth="1"/>
    <col min="12" max="19" width="9.85546875" customWidth="1"/>
    <col min="20" max="23" width="9.28515625" customWidth="1"/>
  </cols>
  <sheetData>
    <row r="1" spans="1:23" x14ac:dyDescent="0.25">
      <c r="A1" s="56" t="s">
        <v>42</v>
      </c>
    </row>
    <row r="2" spans="1:23" ht="26.25" x14ac:dyDescent="0.25">
      <c r="A2" s="13" t="s">
        <v>62</v>
      </c>
      <c r="B2" s="78" t="s">
        <v>186</v>
      </c>
      <c r="C2" s="78" t="s">
        <v>187</v>
      </c>
      <c r="D2" s="78" t="s">
        <v>189</v>
      </c>
      <c r="E2" s="78" t="s">
        <v>190</v>
      </c>
      <c r="F2" s="78" t="s">
        <v>192</v>
      </c>
      <c r="G2" s="78" t="s">
        <v>193</v>
      </c>
      <c r="H2" s="78" t="s">
        <v>195</v>
      </c>
      <c r="I2" s="78" t="s">
        <v>196</v>
      </c>
      <c r="J2" s="78" t="s">
        <v>198</v>
      </c>
      <c r="K2" s="78" t="s">
        <v>199</v>
      </c>
      <c r="L2" s="78" t="s">
        <v>201</v>
      </c>
      <c r="M2" s="78" t="s">
        <v>202</v>
      </c>
      <c r="N2" s="78" t="s">
        <v>204</v>
      </c>
      <c r="O2" s="78" t="s">
        <v>205</v>
      </c>
      <c r="P2" s="78" t="s">
        <v>207</v>
      </c>
      <c r="Q2" s="78" t="s">
        <v>208</v>
      </c>
      <c r="R2" s="78" t="s">
        <v>210</v>
      </c>
      <c r="S2" s="78" t="s">
        <v>211</v>
      </c>
      <c r="T2" s="78" t="s">
        <v>213</v>
      </c>
      <c r="U2" s="78" t="s">
        <v>214</v>
      </c>
      <c r="V2" s="78" t="s">
        <v>216</v>
      </c>
      <c r="W2" s="78" t="s">
        <v>217</v>
      </c>
    </row>
    <row r="3" spans="1:23" x14ac:dyDescent="0.25">
      <c r="A3" s="30" t="s">
        <v>85</v>
      </c>
      <c r="B3" s="79">
        <v>76212</v>
      </c>
      <c r="C3" s="80">
        <v>73882</v>
      </c>
      <c r="D3" s="79">
        <v>79896.87</v>
      </c>
      <c r="E3" s="80">
        <v>75559</v>
      </c>
      <c r="F3" s="79">
        <v>81893.75</v>
      </c>
      <c r="G3" s="80">
        <v>83022</v>
      </c>
      <c r="H3" s="79">
        <v>83941.23</v>
      </c>
      <c r="I3" s="80">
        <v>85098</v>
      </c>
      <c r="J3" s="79">
        <v>86039.86</v>
      </c>
      <c r="K3" s="80">
        <v>89781</v>
      </c>
      <c r="L3" s="79">
        <v>88190.66</v>
      </c>
      <c r="M3" s="80">
        <v>92026</v>
      </c>
      <c r="N3" s="79">
        <v>90661</v>
      </c>
      <c r="O3" s="80">
        <v>94327</v>
      </c>
      <c r="P3" s="79">
        <v>93044</v>
      </c>
      <c r="Q3" s="80">
        <v>94610</v>
      </c>
      <c r="R3" s="79">
        <v>96540</v>
      </c>
      <c r="S3" s="80">
        <v>96540</v>
      </c>
      <c r="T3" s="79">
        <v>98982</v>
      </c>
      <c r="U3" s="80">
        <v>101947</v>
      </c>
      <c r="V3" s="80">
        <v>102941</v>
      </c>
      <c r="W3" s="79">
        <v>106025</v>
      </c>
    </row>
    <row r="4" spans="1:23" x14ac:dyDescent="0.25">
      <c r="A4" s="30" t="s">
        <v>86</v>
      </c>
      <c r="B4" s="79">
        <v>77495.66</v>
      </c>
      <c r="C4" s="80">
        <v>74808.42</v>
      </c>
      <c r="D4" s="79">
        <v>79363</v>
      </c>
      <c r="E4" s="80">
        <v>76504.22</v>
      </c>
      <c r="F4" s="79">
        <v>81347</v>
      </c>
      <c r="G4" s="80">
        <v>79017.149999999994</v>
      </c>
      <c r="H4" s="79">
        <v>83381</v>
      </c>
      <c r="I4" s="80">
        <v>80381.09</v>
      </c>
      <c r="J4" s="79">
        <v>85466</v>
      </c>
      <c r="K4" s="80">
        <v>83986.63</v>
      </c>
      <c r="L4" s="79">
        <v>87926.11</v>
      </c>
      <c r="M4" s="80">
        <v>85203.67</v>
      </c>
      <c r="N4" s="79">
        <v>90122.83</v>
      </c>
      <c r="O4" s="80">
        <v>87246.63</v>
      </c>
      <c r="P4" s="79">
        <v>90394.15</v>
      </c>
      <c r="Q4" s="80">
        <v>89240.49</v>
      </c>
      <c r="R4" s="79">
        <v>92236.06</v>
      </c>
      <c r="S4" s="80">
        <v>89295</v>
      </c>
      <c r="T4" s="79">
        <v>94568.44</v>
      </c>
      <c r="U4" s="80">
        <v>91554.5</v>
      </c>
      <c r="V4" s="80">
        <v>98351.39</v>
      </c>
      <c r="W4" s="79">
        <v>97993</v>
      </c>
    </row>
    <row r="5" spans="1:23" x14ac:dyDescent="0.25">
      <c r="A5" s="30" t="s">
        <v>87</v>
      </c>
      <c r="B5" s="79">
        <v>79662</v>
      </c>
      <c r="C5" s="80">
        <v>75354</v>
      </c>
      <c r="D5" s="79">
        <v>81470</v>
      </c>
      <c r="E5" s="80">
        <v>77065</v>
      </c>
      <c r="F5" s="79">
        <v>85761</v>
      </c>
      <c r="G5" s="80">
        <v>79891</v>
      </c>
      <c r="H5" s="79">
        <v>87905</v>
      </c>
      <c r="I5" s="80">
        <v>85595</v>
      </c>
      <c r="J5" s="79">
        <v>91287</v>
      </c>
      <c r="K5" s="80">
        <v>87735</v>
      </c>
      <c r="L5" s="79">
        <v>93569</v>
      </c>
      <c r="M5" s="80">
        <v>89928</v>
      </c>
      <c r="N5" s="79">
        <v>95908</v>
      </c>
      <c r="O5" s="80">
        <v>92176</v>
      </c>
      <c r="P5" s="79">
        <v>97586</v>
      </c>
      <c r="Q5" s="80">
        <v>93789</v>
      </c>
      <c r="R5" s="79">
        <v>99577</v>
      </c>
      <c r="S5" s="80">
        <v>95702</v>
      </c>
      <c r="T5" s="79">
        <v>102096</v>
      </c>
      <c r="U5" s="80">
        <v>96164</v>
      </c>
      <c r="V5" s="80">
        <v>106211</v>
      </c>
      <c r="W5" s="79">
        <v>96560</v>
      </c>
    </row>
    <row r="6" spans="1:23" x14ac:dyDescent="0.25">
      <c r="A6" s="30" t="s">
        <v>88</v>
      </c>
      <c r="B6" s="79">
        <v>91071</v>
      </c>
      <c r="C6" s="80">
        <v>91071</v>
      </c>
      <c r="D6" s="79">
        <v>93138</v>
      </c>
      <c r="E6" s="80">
        <v>93138</v>
      </c>
      <c r="F6" s="79">
        <v>95466</v>
      </c>
      <c r="G6" s="80">
        <v>95466</v>
      </c>
      <c r="H6" s="79">
        <v>97853</v>
      </c>
      <c r="I6" s="80">
        <v>97853</v>
      </c>
      <c r="J6" s="79">
        <v>100299</v>
      </c>
      <c r="K6" s="80">
        <v>100299</v>
      </c>
      <c r="L6" s="79">
        <v>102806</v>
      </c>
      <c r="M6" s="80">
        <v>102806</v>
      </c>
      <c r="N6" s="79">
        <v>105376</v>
      </c>
      <c r="O6" s="80">
        <v>105376</v>
      </c>
      <c r="P6" s="79">
        <v>107779</v>
      </c>
      <c r="Q6" s="80">
        <v>107779</v>
      </c>
      <c r="R6" s="79">
        <v>109978</v>
      </c>
      <c r="S6" s="80">
        <v>109978</v>
      </c>
      <c r="T6" s="79">
        <v>113042</v>
      </c>
      <c r="U6" s="80">
        <v>113042</v>
      </c>
      <c r="V6" s="80">
        <v>122100</v>
      </c>
      <c r="W6" s="79">
        <v>122100</v>
      </c>
    </row>
    <row r="7" spans="1:23" x14ac:dyDescent="0.25">
      <c r="A7" s="30" t="s">
        <v>89</v>
      </c>
      <c r="B7" s="79">
        <v>62353</v>
      </c>
      <c r="C7" s="80">
        <v>70058</v>
      </c>
      <c r="D7" s="79">
        <v>65772</v>
      </c>
      <c r="E7" s="80">
        <v>75513</v>
      </c>
      <c r="F7" s="79">
        <v>63284</v>
      </c>
      <c r="G7" s="80">
        <v>81088</v>
      </c>
      <c r="H7" s="79">
        <v>68672</v>
      </c>
      <c r="I7" s="80">
        <v>90555</v>
      </c>
      <c r="J7" s="79">
        <v>70781.509999999995</v>
      </c>
      <c r="K7" s="80">
        <v>94977</v>
      </c>
      <c r="L7" s="79">
        <v>79679.5</v>
      </c>
      <c r="M7" s="80">
        <v>101124</v>
      </c>
      <c r="N7" s="79">
        <v>83402</v>
      </c>
      <c r="O7" s="80">
        <v>106889</v>
      </c>
      <c r="P7" s="79">
        <v>90949</v>
      </c>
      <c r="Q7" s="80">
        <v>113322</v>
      </c>
      <c r="R7" s="79">
        <v>130623</v>
      </c>
      <c r="S7" s="80">
        <v>125712</v>
      </c>
      <c r="T7" s="79">
        <v>138284</v>
      </c>
      <c r="U7" s="80">
        <v>130877</v>
      </c>
      <c r="V7" s="80">
        <v>139963</v>
      </c>
      <c r="W7" s="79">
        <v>134049</v>
      </c>
    </row>
    <row r="8" spans="1:23" x14ac:dyDescent="0.25">
      <c r="A8" s="30" t="s">
        <v>90</v>
      </c>
      <c r="B8" s="79">
        <v>68892</v>
      </c>
      <c r="C8" s="80">
        <v>45933.440000000002</v>
      </c>
      <c r="D8" s="79">
        <v>70960</v>
      </c>
      <c r="E8" s="80">
        <v>46977.01</v>
      </c>
      <c r="F8" s="79">
        <v>73159</v>
      </c>
      <c r="G8" s="80">
        <v>48151.03</v>
      </c>
      <c r="H8" s="79">
        <v>75499</v>
      </c>
      <c r="I8" s="80">
        <v>49357.66</v>
      </c>
      <c r="J8" s="79">
        <v>77764.33</v>
      </c>
      <c r="K8" s="80">
        <v>50596.9</v>
      </c>
      <c r="L8" s="79">
        <v>80096.710000000006</v>
      </c>
      <c r="M8" s="80">
        <v>51691.38</v>
      </c>
      <c r="N8" s="79">
        <v>82499.539999999994</v>
      </c>
      <c r="O8" s="80">
        <v>58808.88</v>
      </c>
      <c r="P8" s="79">
        <v>82499.539999999994</v>
      </c>
      <c r="Q8" s="80">
        <v>60287.5</v>
      </c>
      <c r="R8" s="79">
        <v>82499</v>
      </c>
      <c r="S8" s="80">
        <v>61506.38</v>
      </c>
      <c r="T8" s="79">
        <v>90111</v>
      </c>
      <c r="U8" s="80">
        <v>63066.38</v>
      </c>
      <c r="V8" s="80">
        <v>90111</v>
      </c>
      <c r="W8" s="79">
        <v>65585</v>
      </c>
    </row>
    <row r="9" spans="1:23" x14ac:dyDescent="0.25">
      <c r="A9" s="30" t="s">
        <v>91</v>
      </c>
      <c r="B9" s="79">
        <v>87615</v>
      </c>
      <c r="C9" s="80">
        <v>79274</v>
      </c>
      <c r="D9" s="79">
        <v>90316</v>
      </c>
      <c r="E9" s="80">
        <v>84052</v>
      </c>
      <c r="F9" s="79">
        <v>91303</v>
      </c>
      <c r="G9" s="80">
        <v>84581.5</v>
      </c>
      <c r="H9" s="79">
        <v>94134</v>
      </c>
      <c r="I9" s="80">
        <v>93259</v>
      </c>
      <c r="J9" s="79">
        <v>96150.77</v>
      </c>
      <c r="K9" s="80">
        <v>96150.77</v>
      </c>
      <c r="L9" s="79">
        <v>98218.01</v>
      </c>
      <c r="M9" s="80">
        <v>98218.01</v>
      </c>
      <c r="N9" s="79">
        <v>100438</v>
      </c>
      <c r="O9" s="80">
        <v>103734.5</v>
      </c>
      <c r="P9" s="79">
        <v>104443</v>
      </c>
      <c r="Q9" s="80">
        <v>106280</v>
      </c>
      <c r="R9" s="79">
        <v>105213</v>
      </c>
      <c r="S9" s="80">
        <v>108726.82</v>
      </c>
      <c r="T9" s="79">
        <v>107845.2</v>
      </c>
      <c r="U9" s="80">
        <v>113152.51</v>
      </c>
      <c r="V9" s="80">
        <v>111201</v>
      </c>
      <c r="W9" s="79">
        <v>118869.69</v>
      </c>
    </row>
    <row r="10" spans="1:23" x14ac:dyDescent="0.25">
      <c r="A10" s="30" t="s">
        <v>348</v>
      </c>
      <c r="B10" s="79">
        <v>104068</v>
      </c>
      <c r="C10" s="80">
        <v>90075.065000000002</v>
      </c>
      <c r="D10" s="79">
        <v>107863.08</v>
      </c>
      <c r="E10" s="80">
        <v>92672.614999999991</v>
      </c>
      <c r="F10" s="79">
        <v>136060.91</v>
      </c>
      <c r="G10" s="80">
        <v>102965.5</v>
      </c>
      <c r="H10" s="79">
        <v>152511.42000000001</v>
      </c>
      <c r="I10" s="80">
        <v>110396.485</v>
      </c>
      <c r="J10" s="79">
        <v>147649</v>
      </c>
      <c r="K10" s="80">
        <v>111689</v>
      </c>
      <c r="L10" s="79">
        <v>157691</v>
      </c>
      <c r="M10" s="80">
        <v>118013</v>
      </c>
      <c r="N10" s="79">
        <v>164905</v>
      </c>
      <c r="O10" s="80">
        <v>122038</v>
      </c>
      <c r="P10" s="79">
        <v>151634</v>
      </c>
      <c r="Q10" s="80">
        <v>114397</v>
      </c>
      <c r="R10" s="79">
        <v>153394</v>
      </c>
      <c r="S10" s="80">
        <v>124901</v>
      </c>
      <c r="T10" s="79">
        <v>161130</v>
      </c>
      <c r="U10" s="80">
        <v>128060.98</v>
      </c>
      <c r="V10" s="80">
        <v>145461</v>
      </c>
      <c r="W10" s="79">
        <v>129331.18</v>
      </c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1B6CD-DAED-4E7D-A51B-2C3282A7C11D}">
  <sheetPr>
    <tabColor theme="7" tint="-0.499984740745262"/>
  </sheetPr>
  <dimension ref="A1:W10"/>
  <sheetViews>
    <sheetView workbookViewId="0"/>
  </sheetViews>
  <sheetFormatPr defaultColWidth="9.140625" defaultRowHeight="15" x14ac:dyDescent="0.25"/>
  <cols>
    <col min="1" max="1" width="26.5703125" style="56" bestFit="1" customWidth="1"/>
    <col min="2" max="2" width="10.85546875" style="77" customWidth="1"/>
    <col min="3" max="3" width="9.85546875" style="77" customWidth="1"/>
    <col min="4" max="4" width="11" style="77" customWidth="1"/>
    <col min="5" max="11" width="9.85546875" style="77" customWidth="1"/>
    <col min="12" max="21" width="9.85546875" customWidth="1"/>
  </cols>
  <sheetData>
    <row r="1" spans="1:23" x14ac:dyDescent="0.25">
      <c r="A1" s="56" t="s">
        <v>44</v>
      </c>
    </row>
    <row r="2" spans="1:23" ht="26.25" x14ac:dyDescent="0.25">
      <c r="A2" s="13" t="s">
        <v>62</v>
      </c>
      <c r="B2" s="78" t="s">
        <v>186</v>
      </c>
      <c r="C2" s="78" t="s">
        <v>187</v>
      </c>
      <c r="D2" s="78" t="s">
        <v>189</v>
      </c>
      <c r="E2" s="78" t="s">
        <v>190</v>
      </c>
      <c r="F2" s="78" t="s">
        <v>192</v>
      </c>
      <c r="G2" s="78" t="s">
        <v>193</v>
      </c>
      <c r="H2" s="78" t="s">
        <v>195</v>
      </c>
      <c r="I2" s="78" t="s">
        <v>196</v>
      </c>
      <c r="J2" s="78" t="s">
        <v>198</v>
      </c>
      <c r="K2" s="78" t="s">
        <v>199</v>
      </c>
      <c r="L2" s="78" t="s">
        <v>201</v>
      </c>
      <c r="M2" s="78" t="s">
        <v>202</v>
      </c>
      <c r="N2" s="78" t="s">
        <v>204</v>
      </c>
      <c r="O2" s="78" t="s">
        <v>205</v>
      </c>
      <c r="P2" s="78" t="s">
        <v>207</v>
      </c>
      <c r="Q2" s="78" t="s">
        <v>208</v>
      </c>
      <c r="R2" s="78" t="s">
        <v>210</v>
      </c>
      <c r="S2" s="78" t="s">
        <v>211</v>
      </c>
      <c r="T2" s="78" t="s">
        <v>213</v>
      </c>
      <c r="U2" s="78" t="s">
        <v>214</v>
      </c>
      <c r="V2" s="78" t="s">
        <v>216</v>
      </c>
      <c r="W2" s="78" t="s">
        <v>217</v>
      </c>
    </row>
    <row r="3" spans="1:23" x14ac:dyDescent="0.25">
      <c r="A3" s="30" t="s">
        <v>85</v>
      </c>
      <c r="B3" s="79">
        <v>86363.868830000007</v>
      </c>
      <c r="C3" s="80">
        <v>79420.979930000001</v>
      </c>
      <c r="D3" s="79">
        <v>88693.554740000007</v>
      </c>
      <c r="E3" s="80">
        <v>80911.589890000003</v>
      </c>
      <c r="F3" s="79">
        <v>89905.807849999997</v>
      </c>
      <c r="G3" s="80">
        <v>86659.785409999997</v>
      </c>
      <c r="H3" s="79">
        <v>92160.345809999999</v>
      </c>
      <c r="I3" s="80">
        <v>89560.646890000004</v>
      </c>
      <c r="J3" s="79">
        <v>96278.692550000007</v>
      </c>
      <c r="K3" s="80">
        <v>93923.401079999996</v>
      </c>
      <c r="L3" s="79">
        <v>98636.843580000001</v>
      </c>
      <c r="M3" s="80">
        <v>96703.679669999998</v>
      </c>
      <c r="N3" s="79">
        <v>101053.97315000001</v>
      </c>
      <c r="O3" s="80">
        <v>99667.011159999995</v>
      </c>
      <c r="P3" s="79">
        <v>102139.25837</v>
      </c>
      <c r="Q3" s="80">
        <v>101290.50116</v>
      </c>
      <c r="R3" s="79">
        <v>104630.44133</v>
      </c>
      <c r="S3" s="80">
        <v>103917.51529</v>
      </c>
      <c r="T3" s="79">
        <v>107799.19829</v>
      </c>
      <c r="U3" s="80">
        <v>107444.58391</v>
      </c>
      <c r="V3" s="79">
        <v>112392.55751</v>
      </c>
      <c r="W3" s="80">
        <v>112565.40624</v>
      </c>
    </row>
    <row r="4" spans="1:23" x14ac:dyDescent="0.25">
      <c r="A4" s="30" t="s">
        <v>86</v>
      </c>
      <c r="B4" s="79">
        <v>83627.556899999996</v>
      </c>
      <c r="C4" s="80">
        <v>73979.860509999999</v>
      </c>
      <c r="D4" s="79">
        <v>85814.220159999997</v>
      </c>
      <c r="E4" s="80">
        <v>75818.738079999996</v>
      </c>
      <c r="F4" s="79">
        <v>88040.985560000001</v>
      </c>
      <c r="G4" s="80">
        <v>78067.138250000004</v>
      </c>
      <c r="H4" s="79">
        <v>90253.563370000003</v>
      </c>
      <c r="I4" s="80">
        <v>80195.292149999994</v>
      </c>
      <c r="J4" s="79">
        <v>93151.827430000005</v>
      </c>
      <c r="K4" s="80">
        <v>82576.365399999995</v>
      </c>
      <c r="L4" s="79">
        <v>95771.127340000006</v>
      </c>
      <c r="M4" s="80">
        <v>84945.995840000003</v>
      </c>
      <c r="N4" s="79">
        <v>97894.953320000001</v>
      </c>
      <c r="O4" s="80">
        <v>87172.013189999998</v>
      </c>
      <c r="P4" s="79">
        <v>98276.234429999997</v>
      </c>
      <c r="Q4" s="80">
        <v>87752.903699999995</v>
      </c>
      <c r="R4" s="79">
        <v>100454.62080999999</v>
      </c>
      <c r="S4" s="80">
        <v>89920.079679999995</v>
      </c>
      <c r="T4" s="79">
        <v>103110.32283</v>
      </c>
      <c r="U4" s="80">
        <v>92563.270399999994</v>
      </c>
      <c r="V4" s="79">
        <v>107819.29084</v>
      </c>
      <c r="W4" s="80">
        <v>96781.270239999998</v>
      </c>
    </row>
    <row r="5" spans="1:23" x14ac:dyDescent="0.25">
      <c r="A5" s="30" t="s">
        <v>87</v>
      </c>
      <c r="B5" s="79">
        <v>82326.981390000001</v>
      </c>
      <c r="C5" s="80">
        <v>76744.119009999995</v>
      </c>
      <c r="D5" s="79">
        <v>84633.885219999996</v>
      </c>
      <c r="E5" s="80">
        <v>79045.667740000004</v>
      </c>
      <c r="F5" s="79">
        <v>87549.530989999999</v>
      </c>
      <c r="G5" s="80">
        <v>81681.730009999999</v>
      </c>
      <c r="H5" s="79">
        <v>90421.452090000006</v>
      </c>
      <c r="I5" s="80">
        <v>84549.572239999994</v>
      </c>
      <c r="J5" s="79">
        <v>92702.865179999993</v>
      </c>
      <c r="K5" s="80">
        <v>87042.373890000003</v>
      </c>
      <c r="L5" s="79">
        <v>94828.146200000003</v>
      </c>
      <c r="M5" s="80">
        <v>88975.338019999996</v>
      </c>
      <c r="N5" s="79">
        <v>96898.902770000001</v>
      </c>
      <c r="O5" s="80">
        <v>90906.891520000005</v>
      </c>
      <c r="P5" s="79">
        <v>97816.311910000004</v>
      </c>
      <c r="Q5" s="80">
        <v>92022.820089999994</v>
      </c>
      <c r="R5" s="79">
        <v>99208.204819999999</v>
      </c>
      <c r="S5" s="80">
        <v>93881.422340000005</v>
      </c>
      <c r="T5" s="79">
        <v>101653.51138</v>
      </c>
      <c r="U5" s="80">
        <v>96174.762359999993</v>
      </c>
      <c r="V5" s="79">
        <v>105752.65596</v>
      </c>
      <c r="W5" s="80">
        <v>99924.693589999995</v>
      </c>
    </row>
    <row r="6" spans="1:23" x14ac:dyDescent="0.25">
      <c r="A6" s="30" t="s">
        <v>88</v>
      </c>
      <c r="B6" s="79">
        <v>91301.342139999993</v>
      </c>
      <c r="C6" s="80">
        <v>87694.559399999998</v>
      </c>
      <c r="D6" s="79">
        <v>92961.767269999997</v>
      </c>
      <c r="E6" s="80">
        <v>89570.237880000001</v>
      </c>
      <c r="F6" s="79">
        <v>95375.437109999999</v>
      </c>
      <c r="G6" s="80">
        <v>91884.755189999996</v>
      </c>
      <c r="H6" s="79">
        <v>97252.464630000002</v>
      </c>
      <c r="I6" s="80">
        <v>93774.382280000005</v>
      </c>
      <c r="J6" s="79">
        <v>99189.320489999998</v>
      </c>
      <c r="K6" s="80">
        <v>96047.532279999999</v>
      </c>
      <c r="L6" s="79">
        <v>100998.60103999999</v>
      </c>
      <c r="M6" s="80">
        <v>98368.194910000006</v>
      </c>
      <c r="N6" s="79">
        <v>103896.49714000001</v>
      </c>
      <c r="O6" s="80">
        <v>101753.85507999999</v>
      </c>
      <c r="P6" s="79">
        <v>106847.59001</v>
      </c>
      <c r="Q6" s="80">
        <v>105127.4863</v>
      </c>
      <c r="R6" s="79">
        <v>109570.96404000001</v>
      </c>
      <c r="S6" s="80">
        <v>108149.1727</v>
      </c>
      <c r="T6" s="79">
        <v>113226.22146</v>
      </c>
      <c r="U6" s="80">
        <v>111887.5325</v>
      </c>
      <c r="V6" s="79">
        <v>123663.33444000001</v>
      </c>
      <c r="W6" s="80">
        <v>122281.86655000001</v>
      </c>
    </row>
    <row r="7" spans="1:23" x14ac:dyDescent="0.25">
      <c r="A7" s="30" t="s">
        <v>89</v>
      </c>
      <c r="B7" s="79">
        <v>79778.570070000002</v>
      </c>
      <c r="C7" s="80">
        <v>79818.000090000001</v>
      </c>
      <c r="D7" s="79">
        <v>83836.756980000006</v>
      </c>
      <c r="E7" s="80">
        <v>85868.211009999999</v>
      </c>
      <c r="F7" s="79">
        <v>85371.399600000004</v>
      </c>
      <c r="G7" s="80">
        <v>90825.111199999999</v>
      </c>
      <c r="H7" s="79">
        <v>90428.114109999995</v>
      </c>
      <c r="I7" s="80">
        <v>99782.965410000004</v>
      </c>
      <c r="J7" s="79">
        <v>94089.237059999999</v>
      </c>
      <c r="K7" s="80">
        <v>104706.77655</v>
      </c>
      <c r="L7" s="79">
        <v>100570.09106000001</v>
      </c>
      <c r="M7" s="80">
        <v>109049.16035000001</v>
      </c>
      <c r="N7" s="79">
        <v>104233.59345</v>
      </c>
      <c r="O7" s="80">
        <v>114387.76186</v>
      </c>
      <c r="P7" s="79">
        <v>108422.69425</v>
      </c>
      <c r="Q7" s="80">
        <v>119052.39307999999</v>
      </c>
      <c r="R7" s="79">
        <v>136806.20999</v>
      </c>
      <c r="S7" s="80">
        <v>134784.49835000001</v>
      </c>
      <c r="T7" s="79">
        <v>141587.90239999999</v>
      </c>
      <c r="U7" s="80">
        <v>139487.53589999999</v>
      </c>
      <c r="V7" s="79">
        <v>139296.58372</v>
      </c>
      <c r="W7" s="80">
        <v>135276.90463</v>
      </c>
    </row>
    <row r="8" spans="1:23" x14ac:dyDescent="0.25">
      <c r="A8" s="30" t="s">
        <v>90</v>
      </c>
      <c r="B8" s="79">
        <v>77623.843559999994</v>
      </c>
      <c r="C8" s="80">
        <v>57556.922480000001</v>
      </c>
      <c r="D8" s="79">
        <v>79879.858470000006</v>
      </c>
      <c r="E8" s="80">
        <v>58368.592270000001</v>
      </c>
      <c r="F8" s="79">
        <v>82239.637019999995</v>
      </c>
      <c r="G8" s="80">
        <v>58907.785739999999</v>
      </c>
      <c r="H8" s="79">
        <v>84999.254660000006</v>
      </c>
      <c r="I8" s="80">
        <v>60732.467689999998</v>
      </c>
      <c r="J8" s="79">
        <v>88964.64546</v>
      </c>
      <c r="K8" s="80">
        <v>62763.268100000001</v>
      </c>
      <c r="L8" s="79">
        <v>90928.183959999995</v>
      </c>
      <c r="M8" s="80">
        <v>62948.190020000002</v>
      </c>
      <c r="N8" s="79">
        <v>94197.339609999995</v>
      </c>
      <c r="O8" s="80">
        <v>68958.481069999994</v>
      </c>
      <c r="P8" s="79">
        <v>95017.891140000007</v>
      </c>
      <c r="Q8" s="80">
        <v>70304.810540000006</v>
      </c>
      <c r="R8" s="79">
        <v>93660.304529999994</v>
      </c>
      <c r="S8" s="80">
        <v>70505.951270000005</v>
      </c>
      <c r="T8" s="79">
        <v>98979.636140000002</v>
      </c>
      <c r="U8" s="80">
        <v>72771.641390000004</v>
      </c>
      <c r="V8" s="79">
        <v>99210.981650000002</v>
      </c>
      <c r="W8" s="80">
        <v>75884.517810000005</v>
      </c>
    </row>
    <row r="9" spans="1:23" x14ac:dyDescent="0.25">
      <c r="A9" s="30" t="s">
        <v>91</v>
      </c>
      <c r="B9" s="79">
        <v>97157.130749999997</v>
      </c>
      <c r="C9" s="80">
        <v>87772.767439999996</v>
      </c>
      <c r="D9" s="79">
        <v>99659.198600000003</v>
      </c>
      <c r="E9" s="80">
        <v>93470.369130000006</v>
      </c>
      <c r="F9" s="79">
        <v>102216.73574</v>
      </c>
      <c r="G9" s="80">
        <v>96783.455180000004</v>
      </c>
      <c r="H9" s="79">
        <v>104895.32442</v>
      </c>
      <c r="I9" s="80">
        <v>102682.54760000001</v>
      </c>
      <c r="J9" s="79">
        <v>108807.19404</v>
      </c>
      <c r="K9" s="80">
        <v>107084.31976</v>
      </c>
      <c r="L9" s="79">
        <v>111339.02148</v>
      </c>
      <c r="M9" s="80">
        <v>110204.48372</v>
      </c>
      <c r="N9" s="79">
        <v>112518.91927</v>
      </c>
      <c r="O9" s="80">
        <v>112117.90396</v>
      </c>
      <c r="P9" s="79">
        <v>114341.43732</v>
      </c>
      <c r="Q9" s="80">
        <v>114780.06662</v>
      </c>
      <c r="R9" s="79">
        <v>116849.6427</v>
      </c>
      <c r="S9" s="80">
        <v>117786.49830000001</v>
      </c>
      <c r="T9" s="79">
        <v>120486.08368</v>
      </c>
      <c r="U9" s="80">
        <v>122532.61343</v>
      </c>
      <c r="V9" s="79">
        <v>124593.43762</v>
      </c>
      <c r="W9" s="80">
        <v>126789.92488000001</v>
      </c>
    </row>
    <row r="10" spans="1:23" x14ac:dyDescent="0.25">
      <c r="A10" s="30" t="s">
        <v>348</v>
      </c>
      <c r="B10" s="79">
        <v>120693.94146</v>
      </c>
      <c r="C10" s="80">
        <v>99475.763789999997</v>
      </c>
      <c r="D10" s="79">
        <v>125018.96464999999</v>
      </c>
      <c r="E10" s="80">
        <v>104225.30549</v>
      </c>
      <c r="F10" s="79">
        <v>191649.94810000001</v>
      </c>
      <c r="G10" s="80">
        <v>148739.38570000001</v>
      </c>
      <c r="H10" s="79">
        <v>205100.22115</v>
      </c>
      <c r="I10" s="80">
        <v>156964.31435</v>
      </c>
      <c r="J10" s="79">
        <v>213814.21442</v>
      </c>
      <c r="K10" s="80">
        <v>165910.09924000001</v>
      </c>
      <c r="L10" s="79">
        <v>222261.40552</v>
      </c>
      <c r="M10" s="80">
        <v>171740.46093</v>
      </c>
      <c r="N10" s="79">
        <v>229630.12662</v>
      </c>
      <c r="O10" s="80">
        <v>179262.17864</v>
      </c>
      <c r="P10" s="79">
        <v>224092.38274</v>
      </c>
      <c r="Q10" s="80">
        <v>170895.36317999999</v>
      </c>
      <c r="R10" s="79">
        <v>225971.09672</v>
      </c>
      <c r="S10" s="80">
        <v>179076.47404999999</v>
      </c>
      <c r="T10" s="79">
        <v>228525.02171</v>
      </c>
      <c r="U10" s="80">
        <v>184533.38054000001</v>
      </c>
      <c r="V10" s="79">
        <v>215003.81933</v>
      </c>
      <c r="W10" s="80">
        <v>180524.26785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C7D0B-9230-43E8-8530-F4005CF53F49}">
  <sheetPr>
    <tabColor theme="7" tint="-0.499984740745262"/>
  </sheetPr>
  <dimension ref="A1:AA21"/>
  <sheetViews>
    <sheetView zoomScaleNormal="100" workbookViewId="0"/>
  </sheetViews>
  <sheetFormatPr defaultColWidth="8.7109375" defaultRowHeight="15" x14ac:dyDescent="0.25"/>
  <cols>
    <col min="1" max="1" width="32.5703125" bestFit="1" customWidth="1"/>
  </cols>
  <sheetData>
    <row r="1" spans="1:27" x14ac:dyDescent="0.25">
      <c r="A1" s="47" t="s">
        <v>46</v>
      </c>
    </row>
    <row r="2" spans="1:27" ht="25.5" x14ac:dyDescent="0.25">
      <c r="A2" s="17" t="s">
        <v>94</v>
      </c>
      <c r="B2" s="27" t="s">
        <v>349</v>
      </c>
      <c r="C2" s="27" t="s">
        <v>350</v>
      </c>
      <c r="D2" s="27" t="s">
        <v>351</v>
      </c>
      <c r="E2" s="27" t="s">
        <v>352</v>
      </c>
      <c r="F2" s="27" t="s">
        <v>353</v>
      </c>
      <c r="G2" s="27" t="s">
        <v>354</v>
      </c>
      <c r="H2" s="27" t="s">
        <v>355</v>
      </c>
      <c r="I2" s="27" t="s">
        <v>356</v>
      </c>
      <c r="J2" s="27" t="s">
        <v>357</v>
      </c>
      <c r="K2" s="27" t="s">
        <v>358</v>
      </c>
      <c r="L2" s="27" t="s">
        <v>359</v>
      </c>
      <c r="M2" s="27" t="s">
        <v>360</v>
      </c>
      <c r="N2" s="27" t="s">
        <v>361</v>
      </c>
      <c r="O2" s="27" t="s">
        <v>362</v>
      </c>
      <c r="P2" s="27" t="s">
        <v>363</v>
      </c>
      <c r="Q2" s="27" t="s">
        <v>364</v>
      </c>
      <c r="R2" s="27" t="s">
        <v>365</v>
      </c>
      <c r="S2" s="27" t="s">
        <v>366</v>
      </c>
      <c r="T2" s="27" t="s">
        <v>367</v>
      </c>
      <c r="U2" s="27" t="s">
        <v>368</v>
      </c>
      <c r="V2" s="27" t="s">
        <v>369</v>
      </c>
      <c r="W2" s="27" t="s">
        <v>370</v>
      </c>
      <c r="X2" s="27" t="s">
        <v>371</v>
      </c>
      <c r="Y2" s="27" t="s">
        <v>372</v>
      </c>
      <c r="Z2" s="27" t="s">
        <v>373</v>
      </c>
      <c r="AA2" s="27" t="s">
        <v>374</v>
      </c>
    </row>
    <row r="3" spans="1:27" x14ac:dyDescent="0.25">
      <c r="A3" s="9" t="s">
        <v>95</v>
      </c>
      <c r="B3" s="28">
        <v>0.32819463909195351</v>
      </c>
      <c r="C3" s="28">
        <v>0.67180536090804643</v>
      </c>
      <c r="D3" s="28">
        <v>0.31589806140191518</v>
      </c>
      <c r="E3" s="28">
        <v>0.68410193859808477</v>
      </c>
      <c r="F3" s="28">
        <v>0.3092899950832525</v>
      </c>
      <c r="G3" s="28">
        <v>0.6907100049167475</v>
      </c>
      <c r="H3" s="28">
        <v>0.29963015193039411</v>
      </c>
      <c r="I3" s="28">
        <v>0.70036984806960589</v>
      </c>
      <c r="J3" s="28">
        <v>0.31013738608518487</v>
      </c>
      <c r="K3" s="28">
        <v>0.68986261391481507</v>
      </c>
      <c r="L3" s="28">
        <v>0.3041252593644207</v>
      </c>
      <c r="M3" s="28">
        <v>0.6958747406355793</v>
      </c>
      <c r="N3" s="28">
        <v>0.29708233799588518</v>
      </c>
      <c r="O3" s="28">
        <v>0.70291766200411476</v>
      </c>
      <c r="P3" s="28">
        <v>0.28394914895866369</v>
      </c>
      <c r="Q3" s="28">
        <v>0.71605085104133614</v>
      </c>
      <c r="R3" s="28">
        <v>0.28671659440283798</v>
      </c>
      <c r="S3" s="28">
        <v>0.71328340559716197</v>
      </c>
      <c r="T3" s="28">
        <v>0.28273997296079317</v>
      </c>
      <c r="U3" s="28">
        <v>0.71726002703920688</v>
      </c>
      <c r="V3" s="22">
        <v>0.25548801528946458</v>
      </c>
      <c r="W3" s="22">
        <v>0.74451198471053548</v>
      </c>
      <c r="X3" s="22">
        <v>0.25486316330463832</v>
      </c>
      <c r="Y3" s="22">
        <v>0.74513683669536168</v>
      </c>
      <c r="Z3" s="22">
        <v>0.267987112177</v>
      </c>
      <c r="AA3" s="22">
        <v>0.73201288782199991</v>
      </c>
    </row>
    <row r="4" spans="1:27" x14ac:dyDescent="0.25">
      <c r="A4" s="9" t="s">
        <v>96</v>
      </c>
      <c r="B4" s="28">
        <v>0.38160612705373892</v>
      </c>
      <c r="C4" s="28">
        <v>0.61839387294626114</v>
      </c>
      <c r="D4" s="28">
        <v>0.38261466887313828</v>
      </c>
      <c r="E4" s="28">
        <v>0.61738533112686167</v>
      </c>
      <c r="F4" s="28">
        <v>0.37204108977221972</v>
      </c>
      <c r="G4" s="28">
        <v>0.62795891022778028</v>
      </c>
      <c r="H4" s="28">
        <v>0.35702778234423799</v>
      </c>
      <c r="I4" s="28">
        <v>0.64297221765576196</v>
      </c>
      <c r="J4" s="28">
        <v>0.34240083100694668</v>
      </c>
      <c r="K4" s="28">
        <v>0.65759916899305326</v>
      </c>
      <c r="L4" s="28">
        <v>0.32715658802615322</v>
      </c>
      <c r="M4" s="28">
        <v>0.67284341197384678</v>
      </c>
      <c r="N4" s="28">
        <v>0.32204458197237978</v>
      </c>
      <c r="O4" s="28">
        <v>0.67795541802762027</v>
      </c>
      <c r="P4" s="28">
        <v>0.32716457369464641</v>
      </c>
      <c r="Q4" s="28">
        <v>0.67283542630535365</v>
      </c>
      <c r="R4" s="28">
        <v>0.32618671289450868</v>
      </c>
      <c r="S4" s="28">
        <v>0.67381328710549138</v>
      </c>
      <c r="T4" s="28">
        <v>0.34431673715071481</v>
      </c>
      <c r="U4" s="28">
        <v>0.65568326284928524</v>
      </c>
      <c r="V4" s="28">
        <v>0.34533265874019731</v>
      </c>
      <c r="W4" s="28">
        <v>0.65466734125980264</v>
      </c>
      <c r="X4" s="28">
        <v>0.32610981458210447</v>
      </c>
      <c r="Y4" s="28">
        <v>0.67389018541789547</v>
      </c>
      <c r="Z4" s="22">
        <v>0.350886733738</v>
      </c>
      <c r="AA4" s="22">
        <v>0.64911326626100008</v>
      </c>
    </row>
    <row r="5" spans="1:27" x14ac:dyDescent="0.25">
      <c r="A5" s="9" t="s">
        <v>97</v>
      </c>
      <c r="B5" s="28">
        <v>0.45920703232304733</v>
      </c>
      <c r="C5" s="28">
        <v>0.54079296767695262</v>
      </c>
      <c r="D5" s="28">
        <v>0.44713566723410553</v>
      </c>
      <c r="E5" s="28">
        <v>0.55286433276589442</v>
      </c>
      <c r="F5" s="28">
        <v>0.43694335919417848</v>
      </c>
      <c r="G5" s="28">
        <v>0.56305664080582152</v>
      </c>
      <c r="H5" s="28">
        <v>0.41432797330097088</v>
      </c>
      <c r="I5" s="28">
        <v>0.58567202669902907</v>
      </c>
      <c r="J5" s="28">
        <v>0.4069354900240339</v>
      </c>
      <c r="K5" s="28">
        <v>0.59306450997596616</v>
      </c>
      <c r="L5" s="28">
        <v>0.39425944841675181</v>
      </c>
      <c r="M5" s="28">
        <v>0.60574055158324824</v>
      </c>
      <c r="N5" s="28">
        <v>0.38798521256931601</v>
      </c>
      <c r="O5" s="28">
        <v>0.61201478743068394</v>
      </c>
      <c r="P5" s="28">
        <v>0.37052325352832488</v>
      </c>
      <c r="Q5" s="28">
        <v>0.62947674647167495</v>
      </c>
      <c r="R5" s="28">
        <v>0.37172376509220512</v>
      </c>
      <c r="S5" s="28">
        <v>0.62827623490779494</v>
      </c>
      <c r="T5" s="28">
        <v>0.40557051665669258</v>
      </c>
      <c r="U5" s="28">
        <v>0.59442948334330736</v>
      </c>
      <c r="V5" s="28">
        <v>0.40556535182009229</v>
      </c>
      <c r="W5" s="28">
        <v>0.59443464817990777</v>
      </c>
      <c r="X5" s="28">
        <v>0.39582237942736959</v>
      </c>
      <c r="Y5" s="28">
        <v>0.60417762057263036</v>
      </c>
      <c r="Z5" s="22">
        <v>0.36877268074800001</v>
      </c>
      <c r="AA5" s="22">
        <v>0.63122731925099995</v>
      </c>
    </row>
    <row r="6" spans="1:27" x14ac:dyDescent="0.25">
      <c r="A6" s="9" t="s">
        <v>98</v>
      </c>
      <c r="B6" s="28">
        <v>0.29936769564136267</v>
      </c>
      <c r="C6" s="28">
        <v>0.70063230435863733</v>
      </c>
      <c r="D6" s="28">
        <v>0.30489088242905199</v>
      </c>
      <c r="E6" s="28">
        <v>0.69510911757094795</v>
      </c>
      <c r="F6" s="28">
        <v>0.30114139782144161</v>
      </c>
      <c r="G6" s="28">
        <v>0.69885860217855844</v>
      </c>
      <c r="H6" s="28">
        <v>0.31746535845019808</v>
      </c>
      <c r="I6" s="28">
        <v>0.68253464154980203</v>
      </c>
      <c r="J6" s="28">
        <v>0.31263365269662718</v>
      </c>
      <c r="K6" s="28">
        <v>0.68736634730337265</v>
      </c>
      <c r="L6" s="28">
        <v>0.30487414765552662</v>
      </c>
      <c r="M6" s="28">
        <v>0.69512585234447344</v>
      </c>
      <c r="N6" s="28">
        <v>0.30821837638993388</v>
      </c>
      <c r="O6" s="28">
        <v>0.69178162361006601</v>
      </c>
      <c r="P6" s="28">
        <v>0.30884102021937349</v>
      </c>
      <c r="Q6" s="28">
        <v>0.69115897978062646</v>
      </c>
      <c r="R6" s="28">
        <v>0.3096060031441954</v>
      </c>
      <c r="S6" s="28">
        <v>0.69039399685580449</v>
      </c>
      <c r="T6" s="28">
        <v>0.28364891334763548</v>
      </c>
      <c r="U6" s="28">
        <v>0.71635108665236447</v>
      </c>
      <c r="V6" s="28">
        <v>0.27776558728566503</v>
      </c>
      <c r="W6" s="28">
        <v>0.72223441271433497</v>
      </c>
      <c r="X6" s="28">
        <v>0.29280374673511661</v>
      </c>
      <c r="Y6" s="28">
        <v>0.70719625326488333</v>
      </c>
      <c r="Z6" s="22">
        <v>0.278226001256</v>
      </c>
      <c r="AA6" s="22">
        <v>0.72177399874299997</v>
      </c>
    </row>
    <row r="7" spans="1:27" x14ac:dyDescent="0.25">
      <c r="A7" s="9" t="s">
        <v>99</v>
      </c>
      <c r="B7" s="28">
        <v>0.36335575267245018</v>
      </c>
      <c r="C7" s="28">
        <v>0.63664424732754987</v>
      </c>
      <c r="D7" s="28">
        <v>0.35345777432108372</v>
      </c>
      <c r="E7" s="28">
        <v>0.64654222567891617</v>
      </c>
      <c r="F7" s="28">
        <v>0.34650260110486558</v>
      </c>
      <c r="G7" s="28">
        <v>0.65349739889513436</v>
      </c>
      <c r="H7" s="28">
        <v>0.33763165984435423</v>
      </c>
      <c r="I7" s="28">
        <v>0.66236834015564583</v>
      </c>
      <c r="J7" s="28">
        <v>0.33147041194861582</v>
      </c>
      <c r="K7" s="28">
        <v>0.66852958805138418</v>
      </c>
      <c r="L7" s="28">
        <v>0.32271337684871521</v>
      </c>
      <c r="M7" s="28">
        <v>0.67728662315128485</v>
      </c>
      <c r="N7" s="28">
        <v>0.32071135977620141</v>
      </c>
      <c r="O7" s="28">
        <v>0.67928864022379853</v>
      </c>
      <c r="P7" s="28">
        <v>0.32049059269248059</v>
      </c>
      <c r="Q7" s="28">
        <v>0.67950940730751941</v>
      </c>
      <c r="R7" s="28">
        <v>0.31720557370323033</v>
      </c>
      <c r="S7" s="28">
        <v>0.68279442629676967</v>
      </c>
      <c r="T7" s="28">
        <v>0.3172717930038636</v>
      </c>
      <c r="U7" s="28">
        <v>0.68272820699613634</v>
      </c>
      <c r="V7" s="28">
        <v>0.3100650195058518</v>
      </c>
      <c r="W7" s="28">
        <v>0.68993498049414825</v>
      </c>
      <c r="X7" s="28">
        <v>0.31082285248739749</v>
      </c>
      <c r="Y7" s="28">
        <v>0.68917714751260251</v>
      </c>
      <c r="Z7" s="22">
        <v>0.37092688209400004</v>
      </c>
      <c r="AA7" s="22">
        <v>0.62907311790499998</v>
      </c>
    </row>
    <row r="8" spans="1:27" x14ac:dyDescent="0.25">
      <c r="A8" s="9" t="s">
        <v>100</v>
      </c>
      <c r="B8" s="28">
        <v>0.42710508889002091</v>
      </c>
      <c r="C8" s="28">
        <v>0.57289491110997914</v>
      </c>
      <c r="D8" s="28">
        <v>0.4189407313997478</v>
      </c>
      <c r="E8" s="28">
        <v>0.58105926860025225</v>
      </c>
      <c r="F8" s="28">
        <v>0.41938392186326068</v>
      </c>
      <c r="G8" s="28">
        <v>0.58061607813673932</v>
      </c>
      <c r="H8" s="28">
        <v>0.41395697848924462</v>
      </c>
      <c r="I8" s="28">
        <v>0.58604302151075538</v>
      </c>
      <c r="J8" s="28">
        <v>0.39815677239080349</v>
      </c>
      <c r="K8" s="28">
        <v>0.60184322760919651</v>
      </c>
      <c r="L8" s="28">
        <v>0.38142513216351048</v>
      </c>
      <c r="M8" s="28">
        <v>0.61857486783648952</v>
      </c>
      <c r="N8" s="28">
        <v>0.37762706990342448</v>
      </c>
      <c r="O8" s="28">
        <v>0.62237293009657557</v>
      </c>
      <c r="P8" s="28">
        <v>0.37041171742431012</v>
      </c>
      <c r="Q8" s="28">
        <v>0.62958828257568988</v>
      </c>
      <c r="R8" s="28">
        <v>0.36604890887158681</v>
      </c>
      <c r="S8" s="28">
        <v>0.63395109112841319</v>
      </c>
      <c r="T8" s="28">
        <v>0.36268413804615451</v>
      </c>
      <c r="U8" s="28">
        <v>0.63731586195384549</v>
      </c>
      <c r="V8" s="28">
        <v>0.34920884212179509</v>
      </c>
      <c r="W8" s="28">
        <v>0.65079115787820485</v>
      </c>
      <c r="X8" s="28">
        <v>0.34033074215312409</v>
      </c>
      <c r="Y8" s="28">
        <v>0.65966925784687591</v>
      </c>
      <c r="Z8" s="22">
        <v>0.29989362254099999</v>
      </c>
      <c r="AA8" s="22">
        <v>0.70010637745799997</v>
      </c>
    </row>
    <row r="9" spans="1:27" x14ac:dyDescent="0.25">
      <c r="A9" s="9" t="s">
        <v>101</v>
      </c>
      <c r="B9" s="28">
        <v>0.56724011329067447</v>
      </c>
      <c r="C9" s="28">
        <v>0.43275988670932553</v>
      </c>
      <c r="D9" s="28">
        <v>0.56863986493616125</v>
      </c>
      <c r="E9" s="28">
        <v>0.43136013506383869</v>
      </c>
      <c r="F9" s="28">
        <v>0.5524799341428277</v>
      </c>
      <c r="G9" s="28">
        <v>0.44752006585717219</v>
      </c>
      <c r="H9" s="28">
        <v>0.53332641734529795</v>
      </c>
      <c r="I9" s="28">
        <v>0.46667358265470199</v>
      </c>
      <c r="J9" s="28">
        <v>0.51666056389600878</v>
      </c>
      <c r="K9" s="28">
        <v>0.48333943610399122</v>
      </c>
      <c r="L9" s="28">
        <v>0.48600113853956423</v>
      </c>
      <c r="M9" s="28">
        <v>0.51399886146043572</v>
      </c>
      <c r="N9" s="28">
        <v>0.47889890657970458</v>
      </c>
      <c r="O9" s="28">
        <v>0.52110109342029542</v>
      </c>
      <c r="P9" s="28">
        <v>0.47283711085633662</v>
      </c>
      <c r="Q9" s="28">
        <v>0.52716288914366349</v>
      </c>
      <c r="R9" s="28">
        <v>0.47509225092250917</v>
      </c>
      <c r="S9" s="28">
        <v>0.52490774907749083</v>
      </c>
      <c r="T9" s="28">
        <v>0.47355943868772232</v>
      </c>
      <c r="U9" s="28">
        <v>0.52644056131227779</v>
      </c>
      <c r="V9" s="28">
        <v>0.46988472622478389</v>
      </c>
      <c r="W9" s="28">
        <v>0.53011527377521617</v>
      </c>
      <c r="X9" s="28">
        <v>0.46474861586712318</v>
      </c>
      <c r="Y9" s="28">
        <v>0.53525138413287676</v>
      </c>
      <c r="Z9" s="22">
        <v>0.39087113712600002</v>
      </c>
      <c r="AA9" s="22">
        <v>0.60912886287299994</v>
      </c>
    </row>
    <row r="10" spans="1:27" x14ac:dyDescent="0.25">
      <c r="A10" s="9" t="s">
        <v>375</v>
      </c>
      <c r="B10" s="28">
        <v>0.66927560366361361</v>
      </c>
      <c r="C10" s="28">
        <v>0.33072439633638639</v>
      </c>
      <c r="D10" s="28">
        <v>0.66012430487405949</v>
      </c>
      <c r="E10" s="28">
        <v>0.33987569512594051</v>
      </c>
      <c r="F10" s="28">
        <v>0.6464060099026806</v>
      </c>
      <c r="G10" s="28">
        <v>0.3535939900973194</v>
      </c>
      <c r="H10" s="28">
        <v>0.63082059392022494</v>
      </c>
      <c r="I10" s="28">
        <v>0.36917940607977512</v>
      </c>
      <c r="J10" s="28">
        <v>0.60592991913746619</v>
      </c>
      <c r="K10" s="28">
        <v>0.3940700808625337</v>
      </c>
      <c r="L10" s="28">
        <v>0.58019333201814949</v>
      </c>
      <c r="M10" s="28">
        <v>0.41980666798185051</v>
      </c>
      <c r="N10" s="28">
        <v>0.56834666170727166</v>
      </c>
      <c r="O10" s="28">
        <v>0.43165333829272828</v>
      </c>
      <c r="P10" s="28">
        <v>0.55329072378649158</v>
      </c>
      <c r="Q10" s="28">
        <v>0.44670927621350842</v>
      </c>
      <c r="R10" s="28">
        <v>0.54508474576271182</v>
      </c>
      <c r="S10" s="28">
        <v>0.45491525423728812</v>
      </c>
      <c r="T10" s="28">
        <v>0.52667599937781928</v>
      </c>
      <c r="U10" s="28">
        <v>0.47332400062218072</v>
      </c>
      <c r="V10" s="28">
        <v>0.52811839323467236</v>
      </c>
      <c r="W10" s="28">
        <v>0.4718816067653277</v>
      </c>
      <c r="X10" s="28">
        <v>0.52393652486998266</v>
      </c>
      <c r="Y10" s="28">
        <v>0.47606347513001729</v>
      </c>
      <c r="Z10" s="22">
        <v>0.50132704217000001</v>
      </c>
      <c r="AA10" s="22">
        <v>0.49867295782900001</v>
      </c>
    </row>
    <row r="11" spans="1:27" x14ac:dyDescent="0.25">
      <c r="A11" s="9" t="s">
        <v>103</v>
      </c>
      <c r="B11" s="28">
        <v>0.69628372005282024</v>
      </c>
      <c r="C11" s="28">
        <v>0.30371627994717981</v>
      </c>
      <c r="D11" s="28">
        <v>0.68911637931034486</v>
      </c>
      <c r="E11" s="28">
        <v>0.31088362068965519</v>
      </c>
      <c r="F11" s="28">
        <v>0.68776303010683071</v>
      </c>
      <c r="G11" s="28">
        <v>0.31223696989316929</v>
      </c>
      <c r="H11" s="28">
        <v>0.67718141870684245</v>
      </c>
      <c r="I11" s="28">
        <v>0.32281858129315749</v>
      </c>
      <c r="J11" s="28">
        <v>0.66024863553668889</v>
      </c>
      <c r="K11" s="28">
        <v>0.33975136446331111</v>
      </c>
      <c r="L11" s="28">
        <v>0.63219540065704904</v>
      </c>
      <c r="M11" s="28">
        <v>0.36780459934295112</v>
      </c>
      <c r="N11" s="28">
        <v>0.62249966438448112</v>
      </c>
      <c r="O11" s="28">
        <v>0.37750033561551882</v>
      </c>
      <c r="P11" s="28">
        <v>0.60957309184993536</v>
      </c>
      <c r="Q11" s="28">
        <v>0.3904269081500647</v>
      </c>
      <c r="R11" s="28">
        <v>0.59895219384413878</v>
      </c>
      <c r="S11" s="28">
        <v>0.40104780615586122</v>
      </c>
      <c r="T11" s="28">
        <v>0.59049382716049381</v>
      </c>
      <c r="U11" s="28">
        <v>0.40950617283950619</v>
      </c>
      <c r="V11" s="28">
        <v>0.57750117426021608</v>
      </c>
      <c r="W11" s="28">
        <v>0.42249882573978392</v>
      </c>
      <c r="X11" s="28">
        <v>0.56809639619721419</v>
      </c>
      <c r="Y11" s="28">
        <v>0.43190360380278581</v>
      </c>
      <c r="Z11" s="22">
        <v>0.55249832799999998</v>
      </c>
      <c r="AA11" s="22">
        <v>0.44750167200000002</v>
      </c>
    </row>
    <row r="12" spans="1:27" x14ac:dyDescent="0.25">
      <c r="A12" s="9" t="s">
        <v>104</v>
      </c>
      <c r="B12" s="28">
        <v>0.69095816464237514</v>
      </c>
      <c r="C12" s="28">
        <v>0.30904183535762481</v>
      </c>
      <c r="D12" s="28">
        <v>0.69356872635561162</v>
      </c>
      <c r="E12" s="28">
        <v>0.30643127364438832</v>
      </c>
      <c r="F12" s="28">
        <v>0.69539551357733176</v>
      </c>
      <c r="G12" s="28">
        <v>0.30460448642266819</v>
      </c>
      <c r="H12" s="28">
        <v>0.69125993189557322</v>
      </c>
      <c r="I12" s="28">
        <v>0.30874006810442678</v>
      </c>
      <c r="J12" s="28">
        <v>0.66022380467955233</v>
      </c>
      <c r="K12" s="28">
        <v>0.33977619532044762</v>
      </c>
      <c r="L12" s="28">
        <v>0.64546304957904588</v>
      </c>
      <c r="M12" s="28">
        <v>0.35453695042095418</v>
      </c>
      <c r="N12" s="28">
        <v>0.6162361623616236</v>
      </c>
      <c r="O12" s="28">
        <v>0.3837638376383764</v>
      </c>
      <c r="P12" s="28">
        <v>0.62211981566820274</v>
      </c>
      <c r="Q12" s="28">
        <v>0.37788018433179721</v>
      </c>
      <c r="R12" s="28">
        <v>0.60500446827524579</v>
      </c>
      <c r="S12" s="28">
        <v>0.39499553172475432</v>
      </c>
      <c r="T12" s="28">
        <v>0.58950874271440479</v>
      </c>
      <c r="U12" s="28">
        <v>0.41049125728559532</v>
      </c>
      <c r="V12" s="28">
        <v>0.56539074960127589</v>
      </c>
      <c r="W12" s="28">
        <v>0.43460925039872411</v>
      </c>
      <c r="X12" s="28">
        <v>0.55819125277983694</v>
      </c>
      <c r="Y12" s="28">
        <v>0.44180874722016311</v>
      </c>
      <c r="Z12" s="22">
        <v>0.53374233100000001</v>
      </c>
      <c r="AA12" s="22">
        <v>0.46625766899999999</v>
      </c>
    </row>
    <row r="13" spans="1:27" x14ac:dyDescent="0.25">
      <c r="A13" s="9" t="s">
        <v>105</v>
      </c>
      <c r="B13" s="28">
        <v>0.78627968337730869</v>
      </c>
      <c r="C13" s="28">
        <v>0.21372031662269131</v>
      </c>
      <c r="D13" s="28">
        <v>0.77909738717339672</v>
      </c>
      <c r="E13" s="28">
        <v>0.22090261282660331</v>
      </c>
      <c r="F13" s="28">
        <v>0.78417266187050361</v>
      </c>
      <c r="G13" s="28">
        <v>0.21582733812949639</v>
      </c>
      <c r="H13" s="28">
        <v>0.78823529411764692</v>
      </c>
      <c r="I13" s="28">
        <v>0.21176470588235291</v>
      </c>
      <c r="J13" s="28">
        <v>0.74944567627494452</v>
      </c>
      <c r="K13" s="28">
        <v>0.25055432372505537</v>
      </c>
      <c r="L13" s="28">
        <v>0.72043010752688175</v>
      </c>
      <c r="M13" s="28">
        <v>0.27956989247311831</v>
      </c>
      <c r="N13" s="28">
        <v>0.70649895178197064</v>
      </c>
      <c r="O13" s="28">
        <v>0.29350104821802941</v>
      </c>
      <c r="P13" s="28">
        <v>0.66938775510204085</v>
      </c>
      <c r="Q13" s="28">
        <v>0.33061224489795921</v>
      </c>
      <c r="R13" s="28">
        <v>0.65069860279441116</v>
      </c>
      <c r="S13" s="28">
        <v>0.34930139720558878</v>
      </c>
      <c r="T13" s="28">
        <v>0.6347305389221557</v>
      </c>
      <c r="U13" s="28">
        <v>0.3652694610778443</v>
      </c>
      <c r="V13" s="28">
        <v>0.63446969696969702</v>
      </c>
      <c r="W13" s="28">
        <v>0.36553030303030298</v>
      </c>
      <c r="X13" s="28">
        <v>0.6</v>
      </c>
      <c r="Y13" s="28">
        <v>0.4</v>
      </c>
      <c r="Z13" s="22">
        <v>0.60899999999999999</v>
      </c>
      <c r="AA13" s="22">
        <v>0.39100000000000001</v>
      </c>
    </row>
    <row r="16" spans="1:27" x14ac:dyDescent="0.25">
      <c r="A16" s="87"/>
    </row>
    <row r="21" spans="1:1" x14ac:dyDescent="0.25">
      <c r="A21" s="47"/>
    </row>
  </sheetData>
  <pageMargins left="0.7" right="0.7" top="0.75" bottom="0.75" header="0.3" footer="0.3"/>
  <headerFooter>
    <oddHeader>&amp;C&amp;"Calibri"&amp;10&amp;KFF0000 OFFICIAL&amp;1#_x000D_</oddHeader>
    <oddFooter>&amp;C_x000D_&amp;1#&amp;"Calibri"&amp;10&amp;KFF0000 OFFICIAL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F4456-71CB-4F59-BB13-0A771248A284}">
  <sheetPr>
    <tabColor theme="7" tint="-0.499984740745262"/>
  </sheetPr>
  <dimension ref="A1:W13"/>
  <sheetViews>
    <sheetView zoomScaleNormal="100" workbookViewId="0"/>
  </sheetViews>
  <sheetFormatPr defaultColWidth="8.7109375" defaultRowHeight="15" x14ac:dyDescent="0.25"/>
  <cols>
    <col min="1" max="1" width="24.5703125" bestFit="1" customWidth="1"/>
    <col min="2" max="11" width="9.42578125" customWidth="1"/>
  </cols>
  <sheetData>
    <row r="1" spans="1:23" x14ac:dyDescent="0.25">
      <c r="A1" s="47" t="s">
        <v>48</v>
      </c>
    </row>
    <row r="2" spans="1:23" ht="38.25" x14ac:dyDescent="0.25">
      <c r="A2" s="12" t="s">
        <v>62</v>
      </c>
      <c r="B2" s="6" t="s">
        <v>376</v>
      </c>
      <c r="C2" s="6" t="s">
        <v>377</v>
      </c>
      <c r="D2" s="6" t="s">
        <v>378</v>
      </c>
      <c r="E2" s="6" t="s">
        <v>379</v>
      </c>
      <c r="F2" s="6" t="s">
        <v>380</v>
      </c>
      <c r="G2" s="6" t="s">
        <v>381</v>
      </c>
      <c r="H2" s="6" t="s">
        <v>382</v>
      </c>
      <c r="I2" s="6" t="s">
        <v>383</v>
      </c>
      <c r="J2" s="6" t="s">
        <v>384</v>
      </c>
      <c r="K2" s="6" t="s">
        <v>385</v>
      </c>
      <c r="L2" s="6" t="s">
        <v>386</v>
      </c>
      <c r="M2" s="6" t="s">
        <v>387</v>
      </c>
      <c r="N2" s="6" t="s">
        <v>388</v>
      </c>
      <c r="O2" s="6" t="s">
        <v>389</v>
      </c>
      <c r="P2" s="6" t="s">
        <v>390</v>
      </c>
      <c r="Q2" s="6" t="s">
        <v>391</v>
      </c>
      <c r="R2" s="6" t="s">
        <v>392</v>
      </c>
      <c r="S2" s="6" t="s">
        <v>393</v>
      </c>
      <c r="T2" s="6" t="s">
        <v>394</v>
      </c>
      <c r="U2" s="6" t="s">
        <v>395</v>
      </c>
      <c r="V2" s="6" t="s">
        <v>396</v>
      </c>
      <c r="W2" s="6" t="s">
        <v>397</v>
      </c>
    </row>
    <row r="3" spans="1:23" x14ac:dyDescent="0.25">
      <c r="A3" s="39" t="s">
        <v>85</v>
      </c>
      <c r="B3" s="15">
        <v>0.1054016711625765</v>
      </c>
      <c r="C3" s="15">
        <v>0.26736157751927569</v>
      </c>
      <c r="D3" s="15">
        <v>0.10716775671458451</v>
      </c>
      <c r="E3" s="15">
        <v>0.26692907060808102</v>
      </c>
      <c r="F3" s="15">
        <v>0.10008186655751131</v>
      </c>
      <c r="G3" s="15">
        <v>0.19631989895510391</v>
      </c>
      <c r="H3" s="15">
        <v>0.1021038542059924</v>
      </c>
      <c r="I3" s="15">
        <v>0.21065477192391849</v>
      </c>
      <c r="J3" s="15">
        <v>8.3009215459546579E-2</v>
      </c>
      <c r="K3" s="15">
        <v>0.1855850681981335</v>
      </c>
      <c r="L3" s="15">
        <v>8.1074774144081069E-2</v>
      </c>
      <c r="M3" s="15">
        <v>0.1825701782474117</v>
      </c>
      <c r="N3" s="15">
        <v>7.9745130883174045E-2</v>
      </c>
      <c r="O3" s="15">
        <v>0.1787304545925236</v>
      </c>
      <c r="P3" s="15">
        <v>7.7860720022677882E-2</v>
      </c>
      <c r="Q3" s="15">
        <v>0.1673107127720575</v>
      </c>
      <c r="R3" s="15">
        <v>7.3319941563184804E-2</v>
      </c>
      <c r="S3" s="15">
        <v>0.15407813255369601</v>
      </c>
      <c r="T3" s="15">
        <v>7.0725915875169604E-2</v>
      </c>
      <c r="U3" s="15">
        <v>0.14748619587329259</v>
      </c>
      <c r="V3" s="15">
        <v>7.1020453228070005E-2</v>
      </c>
      <c r="W3" s="15">
        <v>0.14647909712286999</v>
      </c>
    </row>
    <row r="4" spans="1:23" x14ac:dyDescent="0.25">
      <c r="A4" s="39" t="s">
        <v>86</v>
      </c>
      <c r="B4" s="15">
        <v>0.15288886045172431</v>
      </c>
      <c r="C4" s="15">
        <v>0.3638610055571419</v>
      </c>
      <c r="D4" s="15">
        <v>0.1609246499222049</v>
      </c>
      <c r="E4" s="15">
        <v>0.37109052061971892</v>
      </c>
      <c r="F4" s="15">
        <v>0.1629352464592739</v>
      </c>
      <c r="G4" s="15">
        <v>0.36695626251011448</v>
      </c>
      <c r="H4" s="15">
        <v>0.1674209537883686</v>
      </c>
      <c r="I4" s="15">
        <v>0.36952738404763902</v>
      </c>
      <c r="J4" s="15">
        <v>0.17328282978913781</v>
      </c>
      <c r="K4" s="15">
        <v>0.37115569070018978</v>
      </c>
      <c r="L4" s="15">
        <v>0.18742811134115481</v>
      </c>
      <c r="M4" s="15">
        <v>0.42575441579108642</v>
      </c>
      <c r="N4" s="15">
        <v>0.18879508825786651</v>
      </c>
      <c r="O4" s="15">
        <v>0.42275783010802831</v>
      </c>
      <c r="P4" s="15">
        <v>0.1970609358598972</v>
      </c>
      <c r="Q4" s="15">
        <v>0.43241104485204762</v>
      </c>
      <c r="R4" s="15">
        <v>0.20069110004625471</v>
      </c>
      <c r="S4" s="15">
        <v>0.42773197030183191</v>
      </c>
      <c r="T4" s="15">
        <v>0.2040016938386619</v>
      </c>
      <c r="U4" s="15">
        <v>0.42449886621315192</v>
      </c>
      <c r="V4" s="15">
        <v>0.20541360341370002</v>
      </c>
      <c r="W4" s="15">
        <v>0.42418169672677997</v>
      </c>
    </row>
    <row r="5" spans="1:23" x14ac:dyDescent="0.25">
      <c r="A5" s="39" t="s">
        <v>87</v>
      </c>
      <c r="B5" s="15">
        <v>7.4290859972985139E-3</v>
      </c>
      <c r="C5" s="15">
        <v>0.21942497496781579</v>
      </c>
      <c r="D5" s="15">
        <v>7.1227185042291152E-3</v>
      </c>
      <c r="E5" s="15">
        <v>0.22528703444413331</v>
      </c>
      <c r="F5" s="15">
        <v>8.0554933989706867E-3</v>
      </c>
      <c r="G5" s="15">
        <v>0.23050090693456121</v>
      </c>
      <c r="H5" s="15">
        <v>1.024955436720143E-2</v>
      </c>
      <c r="I5" s="15">
        <v>0.2396946564885496</v>
      </c>
      <c r="J5" s="15">
        <v>9.6671832337096898E-3</v>
      </c>
      <c r="K5" s="15">
        <v>0.2379032258064516</v>
      </c>
      <c r="L5" s="15">
        <v>9.2058157375611901E-3</v>
      </c>
      <c r="M5" s="15">
        <v>0.22737724874881651</v>
      </c>
      <c r="N5" s="15">
        <v>8.7339396564169187E-3</v>
      </c>
      <c r="O5" s="15">
        <v>0.2092044707429323</v>
      </c>
      <c r="P5" s="15">
        <v>8.5106382978723406E-3</v>
      </c>
      <c r="Q5" s="15">
        <v>0.2001796484024124</v>
      </c>
      <c r="R5" s="15">
        <v>7.4702639976791411E-3</v>
      </c>
      <c r="S5" s="15">
        <v>0.1865447419986937</v>
      </c>
      <c r="T5" s="15">
        <v>7.2905817586668663E-3</v>
      </c>
      <c r="U5" s="15">
        <v>0.1683142216950046</v>
      </c>
      <c r="V5" s="15">
        <v>7.6115086010000001E-3</v>
      </c>
      <c r="W5" s="15">
        <v>0.14990085922009</v>
      </c>
    </row>
    <row r="6" spans="1:23" x14ac:dyDescent="0.25">
      <c r="A6" s="39" t="s">
        <v>88</v>
      </c>
      <c r="B6" s="15">
        <v>0.10932571564601561</v>
      </c>
      <c r="C6" s="15">
        <v>0.29376138072995012</v>
      </c>
      <c r="D6" s="15">
        <v>0.1222670601698488</v>
      </c>
      <c r="E6" s="15">
        <v>0.30596593673965938</v>
      </c>
      <c r="F6" s="15">
        <v>0.13382921749479321</v>
      </c>
      <c r="G6" s="15">
        <v>0.31515753193721202</v>
      </c>
      <c r="H6" s="15">
        <v>0.13518228853326919</v>
      </c>
      <c r="I6" s="15">
        <v>0.31738513426344023</v>
      </c>
      <c r="J6" s="15">
        <v>0.13890064703392391</v>
      </c>
      <c r="K6" s="15">
        <v>0.31675264729839803</v>
      </c>
      <c r="L6" s="15">
        <v>8.5273915228681524E-2</v>
      </c>
      <c r="M6" s="15">
        <v>0.17702761799037911</v>
      </c>
      <c r="N6" s="15">
        <v>7.2667360388484217E-2</v>
      </c>
      <c r="O6" s="15">
        <v>0.15555210650663079</v>
      </c>
      <c r="P6" s="15">
        <v>7.9734219269102985E-2</v>
      </c>
      <c r="Q6" s="15">
        <v>0.16641409515562289</v>
      </c>
      <c r="R6" s="15">
        <v>7.7741972609045917E-2</v>
      </c>
      <c r="S6" s="15">
        <v>0.16340170546208799</v>
      </c>
      <c r="T6" s="15">
        <v>8.6636368866133573E-2</v>
      </c>
      <c r="U6" s="15">
        <v>0.1828614522025673</v>
      </c>
      <c r="V6" s="15">
        <v>9.025187905215E-2</v>
      </c>
      <c r="W6" s="15">
        <v>0.17725147818155002</v>
      </c>
    </row>
    <row r="7" spans="1:23" x14ac:dyDescent="0.25">
      <c r="A7" s="39" t="s">
        <v>89</v>
      </c>
      <c r="B7" s="15">
        <v>8.604241919051589E-2</v>
      </c>
      <c r="C7" s="15">
        <v>0.32065997130559548</v>
      </c>
      <c r="D7" s="15">
        <v>7.7126155006600042E-2</v>
      </c>
      <c r="E7" s="15">
        <v>0.27172040364262862</v>
      </c>
      <c r="F7" s="15">
        <v>8.6180857088918261E-2</v>
      </c>
      <c r="G7" s="15">
        <v>0.25706141487431983</v>
      </c>
      <c r="H7" s="15">
        <v>8.9163743769614182E-2</v>
      </c>
      <c r="I7" s="15">
        <v>0.236328125</v>
      </c>
      <c r="J7" s="15">
        <v>9.0469998142299834E-2</v>
      </c>
      <c r="K7" s="15">
        <v>0.2179025677945764</v>
      </c>
      <c r="L7" s="15">
        <v>9.0363316426870927E-2</v>
      </c>
      <c r="M7" s="15">
        <v>0.2154897494305239</v>
      </c>
      <c r="N7" s="15">
        <v>8.5925925925925919E-2</v>
      </c>
      <c r="O7" s="15">
        <v>0.2061812901887575</v>
      </c>
      <c r="P7" s="15">
        <v>8.7397988233061302E-2</v>
      </c>
      <c r="Q7" s="15">
        <v>0.20025983667409061</v>
      </c>
      <c r="R7" s="15">
        <v>1.1781678288050009E-2</v>
      </c>
      <c r="S7" s="15">
        <v>7.6961107448912325E-2</v>
      </c>
      <c r="T7" s="15">
        <v>1.137931034482759E-2</v>
      </c>
      <c r="U7" s="15">
        <v>7.2105976215565262E-2</v>
      </c>
      <c r="V7" s="15">
        <v>7.3111205432929996E-2</v>
      </c>
      <c r="W7" s="15">
        <v>0.15124244459368</v>
      </c>
    </row>
    <row r="8" spans="1:23" x14ac:dyDescent="0.25">
      <c r="A8" s="39" t="s">
        <v>90</v>
      </c>
      <c r="B8" s="15">
        <v>9.3795275590551175E-2</v>
      </c>
      <c r="C8" s="15">
        <v>0.7179763616035777</v>
      </c>
      <c r="D8" s="15">
        <v>0.107637460578637</v>
      </c>
      <c r="E8" s="15">
        <v>0.73819707852473571</v>
      </c>
      <c r="F8" s="15">
        <v>0.116920086093175</v>
      </c>
      <c r="G8" s="15">
        <v>0.74382172091019461</v>
      </c>
      <c r="H8" s="15">
        <v>0.1249913917774258</v>
      </c>
      <c r="I8" s="15">
        <v>0.74750113584734212</v>
      </c>
      <c r="J8" s="15">
        <v>0.14569975679858499</v>
      </c>
      <c r="K8" s="15">
        <v>0.78857523197995383</v>
      </c>
      <c r="L8" s="15">
        <v>0.14052795031055901</v>
      </c>
      <c r="M8" s="15">
        <v>0.75264057941856966</v>
      </c>
      <c r="N8" s="15">
        <v>0.14886792452830189</v>
      </c>
      <c r="O8" s="15">
        <v>0.74874598070739551</v>
      </c>
      <c r="P8" s="15">
        <v>0.1574924489921716</v>
      </c>
      <c r="Q8" s="15">
        <v>0.74513171210402041</v>
      </c>
      <c r="R8" s="15">
        <v>0.16676066929874031</v>
      </c>
      <c r="S8" s="15">
        <v>0.75443342350465881</v>
      </c>
      <c r="T8" s="15">
        <v>0.18493895805632779</v>
      </c>
      <c r="U8" s="15">
        <v>0.75428684426113746</v>
      </c>
      <c r="V8" s="15">
        <v>0.19017668248612998</v>
      </c>
      <c r="W8" s="15">
        <v>0.74214517876488995</v>
      </c>
    </row>
    <row r="9" spans="1:23" x14ac:dyDescent="0.25">
      <c r="A9" s="39" t="s">
        <v>91</v>
      </c>
      <c r="B9" s="15">
        <v>5.6777856635911996E-3</v>
      </c>
      <c r="C9" s="15">
        <v>0.19019422074846051</v>
      </c>
      <c r="D9" s="15">
        <v>5.0632911392405064E-3</v>
      </c>
      <c r="E9" s="15">
        <v>0.20402892561983471</v>
      </c>
      <c r="F9" s="15">
        <v>4.6511627906976744E-3</v>
      </c>
      <c r="G9" s="15">
        <v>0.19566490919742241</v>
      </c>
      <c r="H9" s="15">
        <v>7.1513706793802142E-3</v>
      </c>
      <c r="I9" s="15">
        <v>0.1634665282823041</v>
      </c>
      <c r="J9" s="15">
        <v>7.0885200553250354E-3</v>
      </c>
      <c r="K9" s="15">
        <v>0.15805785123966939</v>
      </c>
      <c r="L9" s="15">
        <v>7.9891211966683657E-3</v>
      </c>
      <c r="M9" s="15">
        <v>0.1393939393939394</v>
      </c>
      <c r="N9" s="15">
        <v>6.8027210884353739E-3</v>
      </c>
      <c r="O9" s="15">
        <v>0.14419225634178909</v>
      </c>
      <c r="P9" s="15">
        <v>7.5818680432327796E-3</v>
      </c>
      <c r="Q9" s="15">
        <v>0.1270247229326513</v>
      </c>
      <c r="R9" s="15">
        <v>8.7108013937282226E-3</v>
      </c>
      <c r="S9" s="15">
        <v>0.1199505358615004</v>
      </c>
      <c r="T9" s="15">
        <v>1.0524733122838669E-2</v>
      </c>
      <c r="U9" s="15">
        <v>0.1079740557039298</v>
      </c>
      <c r="V9" s="15">
        <v>9.5451993262199997E-3</v>
      </c>
      <c r="W9" s="15">
        <v>0.10027285129603999</v>
      </c>
    </row>
    <row r="10" spans="1:23" x14ac:dyDescent="0.25">
      <c r="A10" s="39" t="s">
        <v>92</v>
      </c>
      <c r="B10" s="15">
        <v>2.870813397129187E-2</v>
      </c>
      <c r="C10" s="15">
        <v>0.23203285420944561</v>
      </c>
      <c r="D10" s="15">
        <v>2.974828375286042E-2</v>
      </c>
      <c r="E10" s="15">
        <v>0.2226980728051392</v>
      </c>
      <c r="F10" s="15">
        <v>2.3201856148491878E-2</v>
      </c>
      <c r="G10" s="15">
        <v>0.23006833712984051</v>
      </c>
      <c r="H10" s="15">
        <v>2.358490566037736E-2</v>
      </c>
      <c r="I10" s="15">
        <v>0.21232876712328769</v>
      </c>
      <c r="J10" s="15">
        <v>3.4090909090909088E-2</v>
      </c>
      <c r="K10" s="15">
        <v>0.20419847328244281</v>
      </c>
      <c r="L10" s="15">
        <v>2.9962546816479401E-2</v>
      </c>
      <c r="M10" s="15">
        <v>0.20925925925925931</v>
      </c>
      <c r="N10" s="15">
        <v>3.4951456310679613E-2</v>
      </c>
      <c r="O10" s="15">
        <v>0.19449541284403671</v>
      </c>
      <c r="P10" s="15">
        <v>3.5647279549718573E-2</v>
      </c>
      <c r="Q10" s="15">
        <v>0.19237147595356549</v>
      </c>
      <c r="R10" s="15">
        <v>2.9197080291970798E-2</v>
      </c>
      <c r="S10" s="15">
        <v>0.17405063291139239</v>
      </c>
      <c r="T10" s="15">
        <v>4.195804195804196E-2</v>
      </c>
      <c r="U10" s="15">
        <v>0.18102189781021899</v>
      </c>
      <c r="V10" s="15">
        <v>3.8525963149070003E-2</v>
      </c>
      <c r="W10" s="15">
        <v>0.14835164835164</v>
      </c>
    </row>
    <row r="13" spans="1:23" x14ac:dyDescent="0.25">
      <c r="A13" s="90"/>
      <c r="G13" s="47"/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E4CB00-2C04-4C89-BFB4-9C1A686C4051}">
  <sheetPr>
    <tabColor theme="7" tint="-0.499984740745262"/>
  </sheetPr>
  <dimension ref="A1:G113"/>
  <sheetViews>
    <sheetView workbookViewId="0"/>
  </sheetViews>
  <sheetFormatPr defaultColWidth="8.7109375" defaultRowHeight="15" x14ac:dyDescent="0.25"/>
  <cols>
    <col min="1" max="1" width="35.42578125" customWidth="1"/>
    <col min="2" max="2" width="12.42578125" bestFit="1" customWidth="1"/>
    <col min="3" max="3" width="10.42578125" bestFit="1" customWidth="1"/>
    <col min="4" max="6" width="6.7109375" customWidth="1"/>
  </cols>
  <sheetData>
    <row r="1" spans="1:7" x14ac:dyDescent="0.25">
      <c r="A1" s="47" t="s">
        <v>50</v>
      </c>
    </row>
    <row r="2" spans="1:7" ht="25.5" x14ac:dyDescent="0.25">
      <c r="A2" s="18" t="s">
        <v>398</v>
      </c>
      <c r="B2" s="110" t="s">
        <v>399</v>
      </c>
      <c r="C2" s="110" t="s">
        <v>400</v>
      </c>
    </row>
    <row r="3" spans="1:7" x14ac:dyDescent="0.25">
      <c r="A3" s="51" t="s">
        <v>401</v>
      </c>
      <c r="B3" s="111">
        <v>211</v>
      </c>
      <c r="C3" s="112">
        <v>189.37179</v>
      </c>
    </row>
    <row r="4" spans="1:7" x14ac:dyDescent="0.25">
      <c r="A4" s="51" t="s">
        <v>402</v>
      </c>
      <c r="B4" s="111">
        <v>1002</v>
      </c>
      <c r="C4" s="112">
        <v>755.36144999999999</v>
      </c>
      <c r="G4" s="47"/>
    </row>
    <row r="5" spans="1:7" x14ac:dyDescent="0.25">
      <c r="A5" s="51" t="s">
        <v>403</v>
      </c>
      <c r="B5" s="111">
        <v>7113</v>
      </c>
      <c r="C5" s="112">
        <v>6587.2008100000003</v>
      </c>
    </row>
    <row r="6" spans="1:7" x14ac:dyDescent="0.25">
      <c r="A6" s="51" t="s">
        <v>404</v>
      </c>
      <c r="B6" s="111">
        <v>461</v>
      </c>
      <c r="C6" s="112">
        <v>370.94454999999999</v>
      </c>
    </row>
    <row r="7" spans="1:7" x14ac:dyDescent="0.25">
      <c r="A7" s="51" t="s">
        <v>405</v>
      </c>
      <c r="B7" s="111">
        <v>349</v>
      </c>
      <c r="C7" s="112">
        <v>328.38571000000002</v>
      </c>
      <c r="G7" s="47"/>
    </row>
    <row r="8" spans="1:7" x14ac:dyDescent="0.25">
      <c r="A8" s="51" t="s">
        <v>406</v>
      </c>
      <c r="B8" s="111">
        <v>319</v>
      </c>
      <c r="C8" s="112">
        <v>284.28214000000003</v>
      </c>
    </row>
    <row r="9" spans="1:7" x14ac:dyDescent="0.25">
      <c r="A9" s="51" t="s">
        <v>407</v>
      </c>
      <c r="B9" s="111">
        <v>41</v>
      </c>
      <c r="C9" s="112">
        <v>39.577629999999999</v>
      </c>
    </row>
    <row r="10" spans="1:7" x14ac:dyDescent="0.25">
      <c r="A10" s="51" t="s">
        <v>408</v>
      </c>
      <c r="B10" s="111">
        <v>303</v>
      </c>
      <c r="C10" s="112">
        <v>281.15055000000001</v>
      </c>
    </row>
    <row r="11" spans="1:7" x14ac:dyDescent="0.25">
      <c r="A11" s="51" t="s">
        <v>409</v>
      </c>
      <c r="B11" s="111">
        <v>7272</v>
      </c>
      <c r="C11" s="112">
        <v>5805.2484400000003</v>
      </c>
    </row>
    <row r="12" spans="1:7" x14ac:dyDescent="0.25">
      <c r="A12" s="51" t="s">
        <v>410</v>
      </c>
      <c r="B12" s="111">
        <v>160</v>
      </c>
      <c r="C12" s="112">
        <v>145.75566000000001</v>
      </c>
    </row>
    <row r="13" spans="1:7" x14ac:dyDescent="0.25">
      <c r="A13" s="51" t="s">
        <v>411</v>
      </c>
      <c r="B13" s="111">
        <v>522</v>
      </c>
      <c r="C13" s="112">
        <v>457.06429000000003</v>
      </c>
    </row>
    <row r="14" spans="1:7" x14ac:dyDescent="0.25">
      <c r="A14" s="51" t="s">
        <v>412</v>
      </c>
      <c r="B14" s="111">
        <v>6824</v>
      </c>
      <c r="C14" s="112">
        <v>6235.0058300000001</v>
      </c>
    </row>
    <row r="15" spans="1:7" x14ac:dyDescent="0.25">
      <c r="A15" s="51" t="s">
        <v>413</v>
      </c>
      <c r="B15" s="111">
        <v>25643</v>
      </c>
      <c r="C15" s="112">
        <v>23129.638159999999</v>
      </c>
    </row>
    <row r="16" spans="1:7" x14ac:dyDescent="0.25">
      <c r="A16" s="51" t="s">
        <v>414</v>
      </c>
      <c r="B16" s="111">
        <v>7741</v>
      </c>
      <c r="C16" s="112">
        <v>7405.4029799999998</v>
      </c>
    </row>
    <row r="17" spans="1:3" x14ac:dyDescent="0.25">
      <c r="A17" s="51" t="s">
        <v>415</v>
      </c>
      <c r="B17" s="111">
        <v>15200</v>
      </c>
      <c r="C17" s="112">
        <v>11515.048000000001</v>
      </c>
    </row>
    <row r="18" spans="1:3" x14ac:dyDescent="0.25">
      <c r="A18" s="51" t="s">
        <v>416</v>
      </c>
      <c r="B18" s="111">
        <v>1147</v>
      </c>
      <c r="C18" s="112">
        <v>1100.9142300000001</v>
      </c>
    </row>
    <row r="19" spans="1:3" x14ac:dyDescent="0.25">
      <c r="A19" s="51" t="s">
        <v>417</v>
      </c>
      <c r="B19" s="111">
        <v>4471</v>
      </c>
      <c r="C19" s="112">
        <v>4133.8940700000003</v>
      </c>
    </row>
    <row r="20" spans="1:3" x14ac:dyDescent="0.25">
      <c r="A20" s="51" t="s">
        <v>418</v>
      </c>
      <c r="B20" s="111">
        <v>3892</v>
      </c>
      <c r="C20" s="112">
        <v>3645.05152</v>
      </c>
    </row>
    <row r="21" spans="1:3" x14ac:dyDescent="0.25">
      <c r="A21" s="51" t="s">
        <v>419</v>
      </c>
      <c r="B21" s="111">
        <v>52</v>
      </c>
      <c r="C21" s="112">
        <v>49.657139999999998</v>
      </c>
    </row>
    <row r="22" spans="1:3" x14ac:dyDescent="0.25">
      <c r="A22" s="51" t="s">
        <v>420</v>
      </c>
      <c r="B22" s="111">
        <v>2194</v>
      </c>
      <c r="C22" s="112">
        <v>2130.6442299999999</v>
      </c>
    </row>
    <row r="23" spans="1:3" x14ac:dyDescent="0.25">
      <c r="A23" s="51" t="s">
        <v>421</v>
      </c>
      <c r="B23" s="111">
        <v>1046</v>
      </c>
      <c r="C23" s="112">
        <v>989.06670999999994</v>
      </c>
    </row>
    <row r="24" spans="1:3" x14ac:dyDescent="0.25">
      <c r="A24" s="51" t="s">
        <v>422</v>
      </c>
      <c r="B24" s="111">
        <v>3690</v>
      </c>
      <c r="C24" s="112">
        <v>3618.0070799999999</v>
      </c>
    </row>
    <row r="25" spans="1:3" x14ac:dyDescent="0.25">
      <c r="A25" s="51" t="s">
        <v>423</v>
      </c>
      <c r="B25" s="111">
        <v>865</v>
      </c>
      <c r="C25" s="112">
        <v>761.40872000000002</v>
      </c>
    </row>
    <row r="26" spans="1:3" x14ac:dyDescent="0.25">
      <c r="A26" s="51" t="s">
        <v>424</v>
      </c>
      <c r="B26" s="111">
        <v>7393</v>
      </c>
      <c r="C26" s="112">
        <v>4918.7317300000004</v>
      </c>
    </row>
    <row r="27" spans="1:3" x14ac:dyDescent="0.25">
      <c r="A27" s="51" t="s">
        <v>425</v>
      </c>
      <c r="B27" s="111">
        <v>653</v>
      </c>
      <c r="C27" s="112">
        <v>628.82378000000006</v>
      </c>
    </row>
    <row r="28" spans="1:3" x14ac:dyDescent="0.25">
      <c r="A28" s="51" t="s">
        <v>426</v>
      </c>
      <c r="B28" s="111">
        <v>131</v>
      </c>
      <c r="C28" s="112">
        <v>125.95714</v>
      </c>
    </row>
    <row r="29" spans="1:3" x14ac:dyDescent="0.25">
      <c r="A29" s="51" t="s">
        <v>427</v>
      </c>
      <c r="B29" s="111">
        <v>188</v>
      </c>
      <c r="C29" s="112">
        <v>160.45526000000001</v>
      </c>
    </row>
    <row r="30" spans="1:3" x14ac:dyDescent="0.25">
      <c r="A30" s="51" t="s">
        <v>428</v>
      </c>
      <c r="B30" s="111">
        <v>177</v>
      </c>
      <c r="C30" s="112">
        <v>174.95</v>
      </c>
    </row>
    <row r="31" spans="1:3" x14ac:dyDescent="0.25">
      <c r="A31" s="51" t="s">
        <v>429</v>
      </c>
      <c r="B31" s="111">
        <v>5499</v>
      </c>
      <c r="C31" s="112">
        <v>4762.22613</v>
      </c>
    </row>
    <row r="32" spans="1:3" x14ac:dyDescent="0.25">
      <c r="A32" s="51" t="s">
        <v>430</v>
      </c>
      <c r="B32" s="111">
        <v>205</v>
      </c>
      <c r="C32" s="112">
        <v>187.02143000000001</v>
      </c>
    </row>
    <row r="33" spans="1:3" x14ac:dyDescent="0.25">
      <c r="A33" s="51" t="s">
        <v>431</v>
      </c>
      <c r="B33" s="111">
        <v>580</v>
      </c>
      <c r="C33" s="112">
        <v>534.19592</v>
      </c>
    </row>
    <row r="34" spans="1:3" x14ac:dyDescent="0.25">
      <c r="A34" s="51" t="s">
        <v>432</v>
      </c>
      <c r="B34" s="111">
        <v>8140</v>
      </c>
      <c r="C34" s="112">
        <v>6733.3515399999997</v>
      </c>
    </row>
    <row r="35" spans="1:3" x14ac:dyDescent="0.25">
      <c r="A35" s="51" t="s">
        <v>433</v>
      </c>
      <c r="B35" s="111">
        <v>17428</v>
      </c>
      <c r="C35" s="112">
        <v>13475.35608</v>
      </c>
    </row>
    <row r="36" spans="1:3" x14ac:dyDescent="0.25">
      <c r="A36" s="51" t="s">
        <v>434</v>
      </c>
      <c r="B36" s="111">
        <v>560</v>
      </c>
      <c r="C36" s="112">
        <v>532.85311999999999</v>
      </c>
    </row>
    <row r="37" spans="1:3" x14ac:dyDescent="0.25">
      <c r="A37" s="51" t="s">
        <v>435</v>
      </c>
      <c r="B37" s="111">
        <v>7948</v>
      </c>
      <c r="C37" s="112">
        <v>6299.45478</v>
      </c>
    </row>
    <row r="38" spans="1:3" x14ac:dyDescent="0.25">
      <c r="A38" s="51" t="s">
        <v>436</v>
      </c>
      <c r="B38" s="111">
        <v>151</v>
      </c>
      <c r="C38" s="112">
        <v>143.47856999999999</v>
      </c>
    </row>
    <row r="39" spans="1:3" x14ac:dyDescent="0.25">
      <c r="A39" s="51" t="s">
        <v>437</v>
      </c>
      <c r="B39" s="111">
        <v>13</v>
      </c>
      <c r="C39" s="112">
        <v>10.8</v>
      </c>
    </row>
    <row r="40" spans="1:3" x14ac:dyDescent="0.25">
      <c r="A40" s="51" t="s">
        <v>438</v>
      </c>
      <c r="B40" s="111">
        <v>168</v>
      </c>
      <c r="C40" s="112">
        <v>155.24714</v>
      </c>
    </row>
    <row r="41" spans="1:3" x14ac:dyDescent="0.25">
      <c r="A41" s="51" t="s">
        <v>439</v>
      </c>
      <c r="B41" s="111">
        <v>29</v>
      </c>
      <c r="C41" s="112">
        <v>26.8</v>
      </c>
    </row>
    <row r="42" spans="1:3" x14ac:dyDescent="0.25">
      <c r="A42" s="51" t="s">
        <v>440</v>
      </c>
      <c r="B42" s="111">
        <v>150</v>
      </c>
      <c r="C42" s="112">
        <v>142.71071000000001</v>
      </c>
    </row>
    <row r="43" spans="1:3" x14ac:dyDescent="0.25">
      <c r="A43" s="51" t="s">
        <v>441</v>
      </c>
      <c r="B43" s="111">
        <v>4</v>
      </c>
      <c r="C43" s="112">
        <v>3.2</v>
      </c>
    </row>
    <row r="44" spans="1:3" x14ac:dyDescent="0.25">
      <c r="A44" s="51" t="s">
        <v>442</v>
      </c>
      <c r="B44" s="111">
        <v>103</v>
      </c>
      <c r="C44" s="112">
        <v>94.3</v>
      </c>
    </row>
    <row r="45" spans="1:3" x14ac:dyDescent="0.25">
      <c r="A45" s="51" t="s">
        <v>443</v>
      </c>
      <c r="B45" s="111">
        <v>1876</v>
      </c>
      <c r="C45" s="112">
        <v>1819.0071399999999</v>
      </c>
    </row>
    <row r="46" spans="1:3" x14ac:dyDescent="0.25">
      <c r="A46" s="51" t="s">
        <v>444</v>
      </c>
      <c r="B46" s="111">
        <v>43</v>
      </c>
      <c r="C46" s="112">
        <v>36.200000000000003</v>
      </c>
    </row>
    <row r="47" spans="1:3" x14ac:dyDescent="0.25">
      <c r="A47" s="51" t="s">
        <v>445</v>
      </c>
      <c r="B47" s="111">
        <v>459</v>
      </c>
      <c r="C47" s="112">
        <v>344.35957000000002</v>
      </c>
    </row>
    <row r="48" spans="1:3" x14ac:dyDescent="0.25">
      <c r="A48" s="51" t="s">
        <v>446</v>
      </c>
      <c r="B48" s="111">
        <v>1840</v>
      </c>
      <c r="C48" s="112">
        <v>1531.0123699999999</v>
      </c>
    </row>
    <row r="49" spans="1:3" x14ac:dyDescent="0.25">
      <c r="A49" s="51" t="s">
        <v>447</v>
      </c>
      <c r="B49" s="111">
        <v>191</v>
      </c>
      <c r="C49" s="112">
        <v>188.9</v>
      </c>
    </row>
    <row r="50" spans="1:3" x14ac:dyDescent="0.25">
      <c r="A50" s="51" t="s">
        <v>448</v>
      </c>
      <c r="B50" s="111">
        <v>123</v>
      </c>
      <c r="C50" s="112">
        <v>113.19286</v>
      </c>
    </row>
    <row r="51" spans="1:3" x14ac:dyDescent="0.25">
      <c r="A51" s="51" t="s">
        <v>449</v>
      </c>
      <c r="B51" s="111">
        <v>1769</v>
      </c>
      <c r="C51" s="112">
        <v>1574.8385699999999</v>
      </c>
    </row>
    <row r="52" spans="1:3" x14ac:dyDescent="0.25">
      <c r="A52" s="51" t="s">
        <v>450</v>
      </c>
      <c r="B52" s="111">
        <v>296</v>
      </c>
      <c r="C52" s="112">
        <v>272.29757000000001</v>
      </c>
    </row>
    <row r="53" spans="1:3" x14ac:dyDescent="0.25">
      <c r="A53" s="51" t="s">
        <v>451</v>
      </c>
      <c r="B53" s="111">
        <v>1028</v>
      </c>
      <c r="C53" s="112">
        <v>940.54534000000001</v>
      </c>
    </row>
    <row r="54" spans="1:3" x14ac:dyDescent="0.25">
      <c r="A54" s="51" t="s">
        <v>452</v>
      </c>
      <c r="B54" s="111">
        <v>30</v>
      </c>
      <c r="C54" s="112">
        <v>28.2</v>
      </c>
    </row>
    <row r="55" spans="1:3" x14ac:dyDescent="0.25">
      <c r="A55" s="51" t="s">
        <v>453</v>
      </c>
      <c r="B55" s="111">
        <v>4975</v>
      </c>
      <c r="C55" s="112">
        <v>3972.6575899999998</v>
      </c>
    </row>
    <row r="56" spans="1:3" x14ac:dyDescent="0.25">
      <c r="A56" s="51" t="s">
        <v>454</v>
      </c>
      <c r="B56" s="111">
        <v>1258</v>
      </c>
      <c r="C56" s="112">
        <v>1182.1802600000001</v>
      </c>
    </row>
    <row r="57" spans="1:3" x14ac:dyDescent="0.25">
      <c r="A57" s="51" t="s">
        <v>455</v>
      </c>
      <c r="B57" s="111">
        <v>582</v>
      </c>
      <c r="C57" s="112">
        <v>184.11786000000001</v>
      </c>
    </row>
    <row r="58" spans="1:3" x14ac:dyDescent="0.25">
      <c r="A58" s="51" t="s">
        <v>456</v>
      </c>
      <c r="B58" s="111">
        <v>4606</v>
      </c>
      <c r="C58" s="112">
        <v>3583.0380599999999</v>
      </c>
    </row>
    <row r="59" spans="1:3" x14ac:dyDescent="0.25">
      <c r="A59" s="51" t="s">
        <v>457</v>
      </c>
      <c r="B59" s="111">
        <v>429</v>
      </c>
      <c r="C59" s="112">
        <v>359.58458000000002</v>
      </c>
    </row>
    <row r="60" spans="1:3" x14ac:dyDescent="0.25">
      <c r="A60" s="51" t="s">
        <v>458</v>
      </c>
      <c r="B60" s="111">
        <v>33</v>
      </c>
      <c r="C60" s="112">
        <v>27.75526</v>
      </c>
    </row>
    <row r="61" spans="1:3" x14ac:dyDescent="0.25">
      <c r="A61" s="51" t="s">
        <v>459</v>
      </c>
      <c r="B61" s="111">
        <v>6616</v>
      </c>
      <c r="C61" s="112">
        <v>5428.6820799999996</v>
      </c>
    </row>
    <row r="62" spans="1:3" x14ac:dyDescent="0.25">
      <c r="A62" s="51" t="s">
        <v>460</v>
      </c>
      <c r="B62" s="111">
        <v>7062</v>
      </c>
      <c r="C62" s="112">
        <v>5573.4138700000003</v>
      </c>
    </row>
    <row r="63" spans="1:3" x14ac:dyDescent="0.25">
      <c r="A63" s="51" t="s">
        <v>461</v>
      </c>
      <c r="B63" s="111">
        <v>11281</v>
      </c>
      <c r="C63" s="112">
        <v>8970.5643999999993</v>
      </c>
    </row>
    <row r="64" spans="1:3" x14ac:dyDescent="0.25">
      <c r="A64" s="51" t="s">
        <v>462</v>
      </c>
      <c r="B64" s="111">
        <v>137</v>
      </c>
      <c r="C64" s="112">
        <v>126.36</v>
      </c>
    </row>
    <row r="65" spans="1:3" x14ac:dyDescent="0.25">
      <c r="A65" s="51" t="s">
        <v>463</v>
      </c>
      <c r="B65" s="111">
        <v>1009</v>
      </c>
      <c r="C65" s="112">
        <v>771.07218999999998</v>
      </c>
    </row>
    <row r="66" spans="1:3" x14ac:dyDescent="0.25">
      <c r="A66" s="51" t="s">
        <v>464</v>
      </c>
      <c r="B66" s="111">
        <v>272</v>
      </c>
      <c r="C66" s="112">
        <v>250.74284</v>
      </c>
    </row>
    <row r="67" spans="1:3" x14ac:dyDescent="0.25">
      <c r="A67" s="51" t="s">
        <v>465</v>
      </c>
      <c r="B67" s="111">
        <v>11</v>
      </c>
      <c r="C67" s="112">
        <v>10.55</v>
      </c>
    </row>
    <row r="68" spans="1:3" x14ac:dyDescent="0.25">
      <c r="A68" s="51" t="s">
        <v>87</v>
      </c>
      <c r="B68" s="111">
        <v>20713</v>
      </c>
      <c r="C68" s="112">
        <v>20105.687150000002</v>
      </c>
    </row>
    <row r="69" spans="1:3" x14ac:dyDescent="0.25">
      <c r="A69" s="51" t="s">
        <v>466</v>
      </c>
      <c r="B69" s="111">
        <v>361</v>
      </c>
      <c r="C69" s="112">
        <v>345.08571000000001</v>
      </c>
    </row>
    <row r="70" spans="1:3" x14ac:dyDescent="0.25">
      <c r="A70" s="51" t="s">
        <v>467</v>
      </c>
      <c r="B70" s="111">
        <v>2252</v>
      </c>
      <c r="C70" s="112">
        <v>2149.34465</v>
      </c>
    </row>
    <row r="71" spans="1:3" x14ac:dyDescent="0.25">
      <c r="A71" s="51" t="s">
        <v>468</v>
      </c>
      <c r="B71" s="111">
        <v>720</v>
      </c>
      <c r="C71" s="112">
        <v>680.30471</v>
      </c>
    </row>
    <row r="72" spans="1:3" x14ac:dyDescent="0.25">
      <c r="A72" s="51" t="s">
        <v>469</v>
      </c>
      <c r="B72" s="111">
        <v>468</v>
      </c>
      <c r="C72" s="112">
        <v>395.89855</v>
      </c>
    </row>
    <row r="73" spans="1:3" x14ac:dyDescent="0.25">
      <c r="A73" s="51" t="s">
        <v>470</v>
      </c>
      <c r="B73" s="111">
        <v>35</v>
      </c>
      <c r="C73" s="112">
        <v>32.6</v>
      </c>
    </row>
    <row r="74" spans="1:3" x14ac:dyDescent="0.25">
      <c r="A74" s="51" t="s">
        <v>471</v>
      </c>
      <c r="B74" s="111">
        <v>271</v>
      </c>
      <c r="C74" s="112">
        <v>255.42857000000001</v>
      </c>
    </row>
    <row r="75" spans="1:3" x14ac:dyDescent="0.25">
      <c r="A75" s="51" t="s">
        <v>472</v>
      </c>
      <c r="B75" s="111">
        <v>970</v>
      </c>
      <c r="C75" s="112">
        <v>909.28029000000004</v>
      </c>
    </row>
    <row r="76" spans="1:3" x14ac:dyDescent="0.25">
      <c r="A76" s="51" t="s">
        <v>473</v>
      </c>
      <c r="B76" s="111">
        <v>78</v>
      </c>
      <c r="C76" s="112">
        <v>78.864289999999997</v>
      </c>
    </row>
    <row r="77" spans="1:3" x14ac:dyDescent="0.25">
      <c r="A77" s="51" t="s">
        <v>474</v>
      </c>
      <c r="B77" s="111">
        <v>22</v>
      </c>
      <c r="C77" s="112">
        <v>20.8</v>
      </c>
    </row>
    <row r="78" spans="1:3" x14ac:dyDescent="0.25">
      <c r="A78" s="51" t="s">
        <v>475</v>
      </c>
      <c r="B78" s="111">
        <v>72</v>
      </c>
      <c r="C78" s="112">
        <v>66.832139999999995</v>
      </c>
    </row>
    <row r="79" spans="1:3" x14ac:dyDescent="0.25">
      <c r="A79" s="51" t="s">
        <v>476</v>
      </c>
      <c r="B79" s="111">
        <v>1302</v>
      </c>
      <c r="C79" s="112">
        <v>1291.6199999999999</v>
      </c>
    </row>
    <row r="80" spans="1:3" x14ac:dyDescent="0.25">
      <c r="A80" s="51" t="s">
        <v>477</v>
      </c>
      <c r="B80" s="111">
        <v>689</v>
      </c>
      <c r="C80" s="112">
        <v>660.21</v>
      </c>
    </row>
    <row r="81" spans="1:3" x14ac:dyDescent="0.25">
      <c r="A81" s="51" t="s">
        <v>478</v>
      </c>
      <c r="B81" s="111">
        <v>32</v>
      </c>
      <c r="C81" s="112">
        <v>31.7</v>
      </c>
    </row>
    <row r="82" spans="1:3" x14ac:dyDescent="0.25">
      <c r="A82" s="51" t="s">
        <v>479</v>
      </c>
      <c r="B82" s="111">
        <v>234</v>
      </c>
      <c r="C82" s="112">
        <v>218.51428999999999</v>
      </c>
    </row>
    <row r="83" spans="1:3" x14ac:dyDescent="0.25">
      <c r="A83" s="51" t="s">
        <v>480</v>
      </c>
      <c r="B83" s="111">
        <v>473</v>
      </c>
      <c r="C83" s="112">
        <v>427.74171000000001</v>
      </c>
    </row>
    <row r="84" spans="1:3" x14ac:dyDescent="0.25">
      <c r="A84" s="51" t="s">
        <v>481</v>
      </c>
      <c r="B84" s="111">
        <v>54</v>
      </c>
      <c r="C84" s="112">
        <v>49.31429</v>
      </c>
    </row>
    <row r="85" spans="1:3" x14ac:dyDescent="0.25">
      <c r="A85" s="51" t="s">
        <v>482</v>
      </c>
      <c r="B85" s="111">
        <v>384</v>
      </c>
      <c r="C85" s="112">
        <v>374.64078999999998</v>
      </c>
    </row>
    <row r="86" spans="1:3" x14ac:dyDescent="0.25">
      <c r="A86" s="51" t="s">
        <v>483</v>
      </c>
      <c r="B86" s="111">
        <v>703</v>
      </c>
      <c r="C86" s="112">
        <v>663.25904000000003</v>
      </c>
    </row>
    <row r="87" spans="1:3" x14ac:dyDescent="0.25">
      <c r="A87" s="51" t="s">
        <v>484</v>
      </c>
      <c r="B87" s="111">
        <v>144</v>
      </c>
      <c r="C87" s="112">
        <v>134.76414</v>
      </c>
    </row>
    <row r="88" spans="1:3" x14ac:dyDescent="0.25">
      <c r="A88" s="51" t="s">
        <v>485</v>
      </c>
      <c r="B88" s="111">
        <v>51</v>
      </c>
      <c r="C88" s="112">
        <v>48.6</v>
      </c>
    </row>
    <row r="89" spans="1:3" x14ac:dyDescent="0.25">
      <c r="A89" s="51" t="s">
        <v>486</v>
      </c>
      <c r="B89" s="111">
        <v>34209</v>
      </c>
      <c r="C89" s="112">
        <v>24689.11246</v>
      </c>
    </row>
    <row r="90" spans="1:3" x14ac:dyDescent="0.25">
      <c r="A90" s="51" t="s">
        <v>487</v>
      </c>
      <c r="B90" s="111">
        <v>4868</v>
      </c>
      <c r="C90" s="112">
        <v>4367.5600800000002</v>
      </c>
    </row>
    <row r="91" spans="1:3" x14ac:dyDescent="0.25">
      <c r="A91" s="51" t="s">
        <v>488</v>
      </c>
      <c r="B91" s="111">
        <v>1</v>
      </c>
      <c r="C91" s="112">
        <v>1</v>
      </c>
    </row>
    <row r="92" spans="1:3" x14ac:dyDescent="0.25">
      <c r="A92" s="51" t="s">
        <v>489</v>
      </c>
      <c r="B92" s="111">
        <v>14217</v>
      </c>
      <c r="C92" s="112">
        <v>11554.57998</v>
      </c>
    </row>
    <row r="93" spans="1:3" x14ac:dyDescent="0.25">
      <c r="A93" s="51" t="s">
        <v>490</v>
      </c>
      <c r="B93" s="111">
        <v>15172</v>
      </c>
      <c r="C93" s="112">
        <v>12668.63379</v>
      </c>
    </row>
    <row r="94" spans="1:3" x14ac:dyDescent="0.25">
      <c r="A94" s="51" t="s">
        <v>491</v>
      </c>
      <c r="B94" s="111">
        <v>3217</v>
      </c>
      <c r="C94" s="112">
        <v>2529.0239999999999</v>
      </c>
    </row>
    <row r="95" spans="1:3" x14ac:dyDescent="0.25">
      <c r="A95" s="51" t="s">
        <v>492</v>
      </c>
      <c r="B95" s="111">
        <v>6459</v>
      </c>
      <c r="C95" s="112">
        <v>5243.8217400000003</v>
      </c>
    </row>
    <row r="96" spans="1:3" x14ac:dyDescent="0.25">
      <c r="A96" s="51" t="s">
        <v>493</v>
      </c>
      <c r="B96" s="111">
        <v>12871</v>
      </c>
      <c r="C96" s="112">
        <v>10726.938</v>
      </c>
    </row>
    <row r="97" spans="1:3" x14ac:dyDescent="0.25">
      <c r="A97" s="51" t="s">
        <v>494</v>
      </c>
      <c r="B97" s="111">
        <v>1270</v>
      </c>
      <c r="C97" s="112">
        <v>1235.8472999999999</v>
      </c>
    </row>
    <row r="98" spans="1:3" x14ac:dyDescent="0.25">
      <c r="A98" s="51" t="s">
        <v>495</v>
      </c>
      <c r="B98" s="111">
        <v>922</v>
      </c>
      <c r="C98" s="112">
        <v>670</v>
      </c>
    </row>
    <row r="99" spans="1:3" x14ac:dyDescent="0.25">
      <c r="A99" s="51" t="s">
        <v>496</v>
      </c>
      <c r="B99" s="111">
        <v>11184</v>
      </c>
      <c r="C99" s="112">
        <v>10846.756170000001</v>
      </c>
    </row>
    <row r="100" spans="1:3" x14ac:dyDescent="0.25">
      <c r="A100" s="51" t="s">
        <v>497</v>
      </c>
      <c r="B100" s="111">
        <v>3534</v>
      </c>
      <c r="C100" s="112">
        <v>3447.6</v>
      </c>
    </row>
    <row r="101" spans="1:3" x14ac:dyDescent="0.25">
      <c r="A101" s="51" t="s">
        <v>498</v>
      </c>
      <c r="B101" s="111">
        <v>14651</v>
      </c>
      <c r="C101" s="112">
        <v>11546.738499999999</v>
      </c>
    </row>
    <row r="102" spans="1:3" x14ac:dyDescent="0.25">
      <c r="A102" s="51" t="s">
        <v>499</v>
      </c>
      <c r="B102" s="111">
        <v>78</v>
      </c>
      <c r="C102" s="112">
        <v>79</v>
      </c>
    </row>
    <row r="103" spans="1:3" x14ac:dyDescent="0.25">
      <c r="A103" s="51" t="s">
        <v>88</v>
      </c>
      <c r="B103" s="111">
        <v>87773</v>
      </c>
      <c r="C103" s="112">
        <v>71691.819289999999</v>
      </c>
    </row>
    <row r="104" spans="1:3" x14ac:dyDescent="0.25">
      <c r="A104" s="51" t="s">
        <v>500</v>
      </c>
      <c r="B104" s="111">
        <v>237</v>
      </c>
      <c r="C104" s="112">
        <v>215.91529</v>
      </c>
    </row>
    <row r="105" spans="1:3" x14ac:dyDescent="0.25">
      <c r="A105" s="51" t="s">
        <v>501</v>
      </c>
      <c r="B105" s="111">
        <v>828</v>
      </c>
      <c r="C105" s="112">
        <v>783.19</v>
      </c>
    </row>
    <row r="106" spans="1:3" x14ac:dyDescent="0.25">
      <c r="A106" s="51" t="s">
        <v>502</v>
      </c>
      <c r="B106" s="111">
        <v>37</v>
      </c>
      <c r="C106" s="112">
        <v>35.661999999999999</v>
      </c>
    </row>
    <row r="107" spans="1:3" x14ac:dyDescent="0.25">
      <c r="A107" s="51" t="s">
        <v>503</v>
      </c>
      <c r="B107" s="111">
        <v>15851</v>
      </c>
      <c r="C107" s="112">
        <v>14374.842490000001</v>
      </c>
    </row>
    <row r="108" spans="1:3" x14ac:dyDescent="0.25">
      <c r="A108" s="51" t="s">
        <v>504</v>
      </c>
      <c r="B108" s="111">
        <v>235</v>
      </c>
      <c r="C108" s="112">
        <v>231.44667000000001</v>
      </c>
    </row>
    <row r="109" spans="1:3" x14ac:dyDescent="0.25">
      <c r="A109" s="51" t="s">
        <v>505</v>
      </c>
      <c r="B109" s="111">
        <v>378</v>
      </c>
      <c r="C109" s="112">
        <v>359.89256999999998</v>
      </c>
    </row>
    <row r="110" spans="1:3" x14ac:dyDescent="0.25">
      <c r="A110" s="51" t="s">
        <v>506</v>
      </c>
      <c r="B110" s="111">
        <v>388</v>
      </c>
      <c r="C110" s="112">
        <v>220.82894999999999</v>
      </c>
    </row>
    <row r="111" spans="1:3" x14ac:dyDescent="0.25">
      <c r="A111" s="51" t="s">
        <v>507</v>
      </c>
      <c r="B111" s="111">
        <v>1064</v>
      </c>
      <c r="C111" s="112">
        <v>925.04444999999998</v>
      </c>
    </row>
    <row r="112" spans="1:3" x14ac:dyDescent="0.25">
      <c r="A112" s="51" t="s">
        <v>508</v>
      </c>
      <c r="B112" s="111">
        <v>7086</v>
      </c>
      <c r="C112" s="112">
        <v>5781.5891799999999</v>
      </c>
    </row>
    <row r="113" spans="1:3" x14ac:dyDescent="0.25">
      <c r="A113" s="51" t="s">
        <v>509</v>
      </c>
      <c r="B113" s="111">
        <v>14167</v>
      </c>
      <c r="C113" s="112">
        <v>11926.76556</v>
      </c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541334-0C71-410C-BB8A-E7FD83A4EB8C}">
  <sheetPr>
    <tabColor rgb="FFFFC000"/>
  </sheetPr>
  <dimension ref="A1:AB175"/>
  <sheetViews>
    <sheetView workbookViewId="0">
      <selection activeCell="J18" sqref="J18"/>
    </sheetView>
  </sheetViews>
  <sheetFormatPr defaultColWidth="8.7109375" defaultRowHeight="15" x14ac:dyDescent="0.25"/>
  <cols>
    <col min="1" max="1" width="13.5703125" customWidth="1"/>
    <col min="2" max="2" width="25.42578125" bestFit="1" customWidth="1"/>
    <col min="3" max="3" width="19.42578125" customWidth="1"/>
    <col min="6" max="6" width="32.28515625" customWidth="1"/>
    <col min="7" max="7" width="31" customWidth="1"/>
    <col min="8" max="8" width="9.7109375" customWidth="1"/>
    <col min="14" max="14" width="15.5703125" hidden="1" customWidth="1"/>
    <col min="15" max="20" width="8.7109375" hidden="1" customWidth="1"/>
    <col min="21" max="21" width="0" hidden="1" customWidth="1"/>
  </cols>
  <sheetData>
    <row r="1" spans="1:28" x14ac:dyDescent="0.25">
      <c r="A1" s="47" t="str">
        <f>'DataDownloads Index'!B23</f>
        <v>Metro/regional by LGA, census headcount 2024</v>
      </c>
      <c r="F1" s="65" t="s">
        <v>510</v>
      </c>
      <c r="K1" s="71" t="s">
        <v>511</v>
      </c>
      <c r="L1" s="70" t="s">
        <v>512</v>
      </c>
    </row>
    <row r="2" spans="1:28" x14ac:dyDescent="0.25">
      <c r="A2" s="47"/>
      <c r="F2" s="73" t="s">
        <v>513</v>
      </c>
      <c r="G2" t="s">
        <v>514</v>
      </c>
      <c r="K2" s="71"/>
      <c r="L2" s="70"/>
    </row>
    <row r="3" spans="1:28" x14ac:dyDescent="0.25">
      <c r="A3" s="47"/>
      <c r="F3" s="46" t="s">
        <v>515</v>
      </c>
      <c r="G3" s="46" t="s">
        <v>516</v>
      </c>
    </row>
    <row r="4" spans="1:28" x14ac:dyDescent="0.25">
      <c r="A4" s="5" t="s">
        <v>517</v>
      </c>
      <c r="B4" s="5" t="s">
        <v>518</v>
      </c>
      <c r="C4" s="54" t="s">
        <v>519</v>
      </c>
      <c r="F4" s="5" t="s">
        <v>517</v>
      </c>
      <c r="G4" s="5" t="s">
        <v>518</v>
      </c>
      <c r="H4" s="54" t="s">
        <v>519</v>
      </c>
      <c r="N4" s="68" t="s">
        <v>520</v>
      </c>
      <c r="W4" s="68" t="s">
        <v>521</v>
      </c>
    </row>
    <row r="5" spans="1:28" x14ac:dyDescent="0.25">
      <c r="A5" s="40" t="s">
        <v>522</v>
      </c>
      <c r="B5" s="40" t="s">
        <v>523</v>
      </c>
      <c r="C5" s="41">
        <v>7775</v>
      </c>
      <c r="F5" s="51" t="s">
        <v>522</v>
      </c>
      <c r="G5" s="51" t="s">
        <v>524</v>
      </c>
      <c r="H5" s="66">
        <v>7997</v>
      </c>
    </row>
    <row r="6" spans="1:28" ht="15.75" thickBot="1" x14ac:dyDescent="0.3">
      <c r="A6" s="40" t="s">
        <v>522</v>
      </c>
      <c r="B6" s="40" t="s">
        <v>525</v>
      </c>
      <c r="C6" s="41">
        <v>12346</v>
      </c>
      <c r="F6" s="51" t="s">
        <v>522</v>
      </c>
      <c r="G6" s="51" t="s">
        <v>526</v>
      </c>
      <c r="H6" s="66">
        <v>13081</v>
      </c>
      <c r="Z6" t="s">
        <v>527</v>
      </c>
    </row>
    <row r="7" spans="1:28" x14ac:dyDescent="0.25">
      <c r="A7" s="40" t="s">
        <v>522</v>
      </c>
      <c r="B7" s="40" t="s">
        <v>528</v>
      </c>
      <c r="C7" s="41">
        <v>2588</v>
      </c>
      <c r="F7" s="51" t="s">
        <v>522</v>
      </c>
      <c r="G7" s="51" t="s">
        <v>529</v>
      </c>
      <c r="H7" s="66">
        <v>2737</v>
      </c>
      <c r="N7" s="46" t="s">
        <v>530</v>
      </c>
      <c r="O7" s="46" t="s">
        <v>516</v>
      </c>
      <c r="P7" t="s">
        <v>531</v>
      </c>
      <c r="W7" s="72" t="s">
        <v>532</v>
      </c>
      <c r="X7" s="72" t="s">
        <v>515</v>
      </c>
      <c r="Y7" s="67" t="s">
        <v>516</v>
      </c>
      <c r="Z7" s="69" t="s">
        <v>533</v>
      </c>
    </row>
    <row r="8" spans="1:28" x14ac:dyDescent="0.25">
      <c r="A8" s="40" t="s">
        <v>522</v>
      </c>
      <c r="B8" s="40" t="s">
        <v>534</v>
      </c>
      <c r="C8" s="41">
        <v>3287</v>
      </c>
      <c r="F8" s="51" t="s">
        <v>522</v>
      </c>
      <c r="G8" s="51" t="s">
        <v>535</v>
      </c>
      <c r="H8" s="66">
        <v>3169</v>
      </c>
      <c r="N8" t="s">
        <v>220</v>
      </c>
      <c r="P8">
        <v>450596</v>
      </c>
      <c r="W8" s="49" t="s">
        <v>536</v>
      </c>
      <c r="X8" s="49" t="s">
        <v>219</v>
      </c>
      <c r="Y8" s="49" t="s">
        <v>219</v>
      </c>
      <c r="Z8" s="50">
        <v>2367</v>
      </c>
    </row>
    <row r="9" spans="1:28" x14ac:dyDescent="0.25">
      <c r="A9" s="40" t="s">
        <v>522</v>
      </c>
      <c r="B9" s="40" t="s">
        <v>537</v>
      </c>
      <c r="C9" s="41">
        <v>2386</v>
      </c>
      <c r="F9" s="51" t="s">
        <v>522</v>
      </c>
      <c r="G9" s="51" t="s">
        <v>538</v>
      </c>
      <c r="H9" s="66">
        <v>2653</v>
      </c>
      <c r="N9" s="128" t="s">
        <v>539</v>
      </c>
      <c r="O9" t="s">
        <v>220</v>
      </c>
      <c r="P9">
        <v>267326</v>
      </c>
      <c r="W9" s="49" t="s">
        <v>536</v>
      </c>
      <c r="X9" s="49" t="s">
        <v>522</v>
      </c>
      <c r="Y9" s="49" t="s">
        <v>524</v>
      </c>
      <c r="Z9" s="50">
        <v>7997</v>
      </c>
      <c r="AA9" t="b">
        <f>Y9=G5</f>
        <v>1</v>
      </c>
      <c r="AB9" t="b">
        <f>Z9=H5</f>
        <v>1</v>
      </c>
    </row>
    <row r="10" spans="1:28" x14ac:dyDescent="0.25">
      <c r="A10" s="40" t="s">
        <v>522</v>
      </c>
      <c r="B10" s="40" t="s">
        <v>540</v>
      </c>
      <c r="C10" s="41">
        <v>8729</v>
      </c>
      <c r="F10" s="51" t="s">
        <v>522</v>
      </c>
      <c r="G10" s="51" t="s">
        <v>541</v>
      </c>
      <c r="H10" s="66">
        <v>9396</v>
      </c>
      <c r="N10" s="128" t="s">
        <v>539</v>
      </c>
      <c r="O10" t="s">
        <v>524</v>
      </c>
      <c r="P10">
        <v>7997</v>
      </c>
      <c r="Q10" t="b">
        <f t="shared" ref="Q10:Q28" si="0">O10=G5</f>
        <v>1</v>
      </c>
      <c r="R10" t="b">
        <f t="shared" ref="R10:R28" si="1">P10=H5</f>
        <v>1</v>
      </c>
      <c r="W10" s="49" t="s">
        <v>536</v>
      </c>
      <c r="X10" s="49" t="s">
        <v>522</v>
      </c>
      <c r="Y10" s="49" t="s">
        <v>526</v>
      </c>
      <c r="Z10" s="50">
        <v>13081</v>
      </c>
      <c r="AA10" t="b">
        <f t="shared" ref="AA10:AB10" si="2">Y10=G6</f>
        <v>1</v>
      </c>
      <c r="AB10" t="b">
        <f t="shared" si="2"/>
        <v>1</v>
      </c>
    </row>
    <row r="11" spans="1:28" x14ac:dyDescent="0.25">
      <c r="A11" s="40" t="s">
        <v>522</v>
      </c>
      <c r="B11" s="40" t="s">
        <v>542</v>
      </c>
      <c r="C11" s="41">
        <v>4829</v>
      </c>
      <c r="F11" s="51" t="s">
        <v>522</v>
      </c>
      <c r="G11" s="51" t="s">
        <v>543</v>
      </c>
      <c r="H11" s="66">
        <v>4961</v>
      </c>
      <c r="N11" s="128" t="s">
        <v>539</v>
      </c>
      <c r="O11" t="s">
        <v>526</v>
      </c>
      <c r="P11">
        <v>13081</v>
      </c>
      <c r="Q11" t="b">
        <f t="shared" si="0"/>
        <v>1</v>
      </c>
      <c r="R11" t="b">
        <f t="shared" si="1"/>
        <v>1</v>
      </c>
      <c r="W11" s="49" t="s">
        <v>536</v>
      </c>
      <c r="X11" s="49" t="s">
        <v>522</v>
      </c>
      <c r="Y11" s="49" t="s">
        <v>529</v>
      </c>
      <c r="Z11" s="50">
        <v>2737</v>
      </c>
      <c r="AA11" t="b">
        <f t="shared" ref="AA11:AB11" si="3">Y11=G7</f>
        <v>1</v>
      </c>
      <c r="AB11" t="b">
        <f t="shared" si="3"/>
        <v>1</v>
      </c>
    </row>
    <row r="12" spans="1:28" x14ac:dyDescent="0.25">
      <c r="A12" s="40" t="s">
        <v>522</v>
      </c>
      <c r="B12" s="40" t="s">
        <v>544</v>
      </c>
      <c r="C12" s="41">
        <v>12984</v>
      </c>
      <c r="F12" s="51" t="s">
        <v>522</v>
      </c>
      <c r="G12" s="51" t="s">
        <v>545</v>
      </c>
      <c r="H12" s="66">
        <v>12579</v>
      </c>
      <c r="N12" s="128" t="s">
        <v>539</v>
      </c>
      <c r="O12" t="s">
        <v>529</v>
      </c>
      <c r="P12">
        <v>2737</v>
      </c>
      <c r="Q12" t="b">
        <f t="shared" si="0"/>
        <v>1</v>
      </c>
      <c r="R12" t="b">
        <f t="shared" si="1"/>
        <v>1</v>
      </c>
      <c r="W12" s="49" t="s">
        <v>536</v>
      </c>
      <c r="X12" s="49" t="s">
        <v>522</v>
      </c>
      <c r="Y12" s="49" t="s">
        <v>535</v>
      </c>
      <c r="Z12" s="50">
        <v>3169</v>
      </c>
      <c r="AA12" t="b">
        <f t="shared" ref="AA12:AB12" si="4">Y12=G8</f>
        <v>1</v>
      </c>
      <c r="AB12" t="b">
        <f t="shared" si="4"/>
        <v>1</v>
      </c>
    </row>
    <row r="13" spans="1:28" x14ac:dyDescent="0.25">
      <c r="A13" s="40" t="s">
        <v>522</v>
      </c>
      <c r="B13" s="40" t="s">
        <v>546</v>
      </c>
      <c r="C13" s="41">
        <v>7358</v>
      </c>
      <c r="F13" s="51" t="s">
        <v>522</v>
      </c>
      <c r="G13" s="51" t="s">
        <v>547</v>
      </c>
      <c r="H13" s="66">
        <v>20649</v>
      </c>
      <c r="N13" s="128" t="s">
        <v>539</v>
      </c>
      <c r="O13" t="s">
        <v>535</v>
      </c>
      <c r="P13">
        <v>3169</v>
      </c>
      <c r="Q13" t="b">
        <f t="shared" si="0"/>
        <v>1</v>
      </c>
      <c r="R13" t="b">
        <f t="shared" si="1"/>
        <v>1</v>
      </c>
      <c r="W13" s="49" t="s">
        <v>536</v>
      </c>
      <c r="X13" s="49" t="s">
        <v>522</v>
      </c>
      <c r="Y13" s="49" t="s">
        <v>538</v>
      </c>
      <c r="Z13" s="50">
        <v>2653</v>
      </c>
      <c r="AA13" t="b">
        <f t="shared" ref="AA13:AB13" si="5">Y13=G9</f>
        <v>1</v>
      </c>
      <c r="AB13" t="b">
        <f t="shared" si="5"/>
        <v>1</v>
      </c>
    </row>
    <row r="14" spans="1:28" x14ac:dyDescent="0.25">
      <c r="A14" s="40" t="s">
        <v>522</v>
      </c>
      <c r="B14" s="40" t="s">
        <v>548</v>
      </c>
      <c r="C14" s="41">
        <v>6055</v>
      </c>
      <c r="F14" s="51" t="s">
        <v>522</v>
      </c>
      <c r="G14" s="51" t="s">
        <v>549</v>
      </c>
      <c r="H14" s="66">
        <v>6091</v>
      </c>
      <c r="N14" s="128" t="s">
        <v>539</v>
      </c>
      <c r="O14" t="s">
        <v>538</v>
      </c>
      <c r="P14">
        <v>2653</v>
      </c>
      <c r="Q14" t="b">
        <f t="shared" si="0"/>
        <v>1</v>
      </c>
      <c r="R14" t="b">
        <f t="shared" si="1"/>
        <v>1</v>
      </c>
      <c r="W14" s="49" t="s">
        <v>536</v>
      </c>
      <c r="X14" s="49" t="s">
        <v>522</v>
      </c>
      <c r="Y14" s="49" t="s">
        <v>541</v>
      </c>
      <c r="Z14" s="50">
        <v>9396</v>
      </c>
      <c r="AA14" t="b">
        <f t="shared" ref="AA14:AB14" si="6">Y14=G10</f>
        <v>1</v>
      </c>
      <c r="AB14" t="b">
        <f t="shared" si="6"/>
        <v>1</v>
      </c>
    </row>
    <row r="15" spans="1:28" x14ac:dyDescent="0.25">
      <c r="A15" s="40" t="s">
        <v>522</v>
      </c>
      <c r="B15" s="40" t="s">
        <v>550</v>
      </c>
      <c r="C15" s="41">
        <v>2808</v>
      </c>
      <c r="F15" s="51" t="s">
        <v>522</v>
      </c>
      <c r="G15" s="51" t="s">
        <v>551</v>
      </c>
      <c r="H15" s="66">
        <v>3016</v>
      </c>
      <c r="N15" s="128" t="s">
        <v>539</v>
      </c>
      <c r="O15" t="s">
        <v>541</v>
      </c>
      <c r="P15">
        <v>9396</v>
      </c>
      <c r="Q15" t="b">
        <f t="shared" si="0"/>
        <v>1</v>
      </c>
      <c r="R15" t="b">
        <f t="shared" si="1"/>
        <v>1</v>
      </c>
      <c r="W15" s="49" t="s">
        <v>536</v>
      </c>
      <c r="X15" s="49" t="s">
        <v>522</v>
      </c>
      <c r="Y15" s="49" t="s">
        <v>543</v>
      </c>
      <c r="Z15" s="50">
        <v>4961</v>
      </c>
      <c r="AA15" t="b">
        <f t="shared" ref="AA15:AB15" si="7">Y15=G11</f>
        <v>1</v>
      </c>
      <c r="AB15" t="b">
        <f t="shared" si="7"/>
        <v>1</v>
      </c>
    </row>
    <row r="16" spans="1:28" x14ac:dyDescent="0.25">
      <c r="A16" s="40" t="s">
        <v>522</v>
      </c>
      <c r="B16" s="40" t="s">
        <v>552</v>
      </c>
      <c r="C16" s="41">
        <v>1564</v>
      </c>
      <c r="F16" s="51" t="s">
        <v>522</v>
      </c>
      <c r="G16" s="51" t="s">
        <v>553</v>
      </c>
      <c r="H16" s="66">
        <v>1711</v>
      </c>
      <c r="N16" s="128" t="s">
        <v>539</v>
      </c>
      <c r="O16" t="s">
        <v>543</v>
      </c>
      <c r="P16">
        <v>4961</v>
      </c>
      <c r="Q16" t="b">
        <f t="shared" si="0"/>
        <v>1</v>
      </c>
      <c r="R16" t="b">
        <f t="shared" si="1"/>
        <v>1</v>
      </c>
      <c r="W16" s="49" t="s">
        <v>536</v>
      </c>
      <c r="X16" s="49" t="s">
        <v>522</v>
      </c>
      <c r="Y16" s="49" t="s">
        <v>545</v>
      </c>
      <c r="Z16" s="50">
        <v>12579</v>
      </c>
      <c r="AA16" t="b">
        <f t="shared" ref="AA16:AB16" si="8">Y16=G12</f>
        <v>1</v>
      </c>
      <c r="AB16" t="b">
        <f t="shared" si="8"/>
        <v>1</v>
      </c>
    </row>
    <row r="17" spans="1:28" x14ac:dyDescent="0.25">
      <c r="A17" s="40" t="s">
        <v>522</v>
      </c>
      <c r="B17" s="40" t="s">
        <v>554</v>
      </c>
      <c r="C17" s="41">
        <v>5310</v>
      </c>
      <c r="F17" s="51" t="s">
        <v>522</v>
      </c>
      <c r="G17" s="51" t="s">
        <v>555</v>
      </c>
      <c r="H17" s="66">
        <v>5295</v>
      </c>
      <c r="N17" s="128" t="s">
        <v>539</v>
      </c>
      <c r="O17" t="s">
        <v>545</v>
      </c>
      <c r="P17">
        <v>12579</v>
      </c>
      <c r="Q17" t="b">
        <f t="shared" si="0"/>
        <v>1</v>
      </c>
      <c r="R17" t="b">
        <f t="shared" si="1"/>
        <v>1</v>
      </c>
      <c r="W17" s="49" t="s">
        <v>536</v>
      </c>
      <c r="X17" s="49" t="s">
        <v>522</v>
      </c>
      <c r="Y17" s="49" t="s">
        <v>547</v>
      </c>
      <c r="Z17" s="50">
        <v>20649</v>
      </c>
      <c r="AA17" t="b">
        <f t="shared" ref="AA17:AB17" si="9">Y17=G13</f>
        <v>1</v>
      </c>
      <c r="AB17" t="b">
        <f t="shared" si="9"/>
        <v>1</v>
      </c>
    </row>
    <row r="18" spans="1:28" x14ac:dyDescent="0.25">
      <c r="A18" s="40" t="s">
        <v>522</v>
      </c>
      <c r="B18" s="40" t="s">
        <v>556</v>
      </c>
      <c r="C18" s="41">
        <v>201</v>
      </c>
      <c r="F18" s="51" t="s">
        <v>522</v>
      </c>
      <c r="G18" s="51" t="s">
        <v>557</v>
      </c>
      <c r="H18" s="66">
        <v>201</v>
      </c>
      <c r="N18" s="128" t="s">
        <v>539</v>
      </c>
      <c r="O18" t="s">
        <v>547</v>
      </c>
      <c r="P18">
        <v>20649</v>
      </c>
      <c r="Q18" t="b">
        <f t="shared" si="0"/>
        <v>1</v>
      </c>
      <c r="R18" t="b">
        <f t="shared" si="1"/>
        <v>1</v>
      </c>
      <c r="W18" s="49" t="s">
        <v>536</v>
      </c>
      <c r="X18" s="49" t="s">
        <v>522</v>
      </c>
      <c r="Y18" s="49" t="s">
        <v>549</v>
      </c>
      <c r="Z18" s="50">
        <v>6091</v>
      </c>
      <c r="AA18" t="b">
        <f t="shared" ref="AA18:AB18" si="10">Y18=G14</f>
        <v>1</v>
      </c>
      <c r="AB18" t="b">
        <f t="shared" si="10"/>
        <v>1</v>
      </c>
    </row>
    <row r="19" spans="1:28" x14ac:dyDescent="0.25">
      <c r="A19" s="40" t="s">
        <v>522</v>
      </c>
      <c r="B19" s="40" t="s">
        <v>558</v>
      </c>
      <c r="C19" s="41">
        <v>6912</v>
      </c>
      <c r="F19" s="51" t="s">
        <v>522</v>
      </c>
      <c r="G19" s="51" t="s">
        <v>559</v>
      </c>
      <c r="H19" s="66">
        <v>5915</v>
      </c>
      <c r="N19" s="128" t="s">
        <v>539</v>
      </c>
      <c r="O19" t="s">
        <v>549</v>
      </c>
      <c r="P19">
        <v>6091</v>
      </c>
      <c r="Q19" t="b">
        <f t="shared" si="0"/>
        <v>1</v>
      </c>
      <c r="R19" t="b">
        <f t="shared" si="1"/>
        <v>1</v>
      </c>
      <c r="W19" s="49" t="s">
        <v>536</v>
      </c>
      <c r="X19" s="49" t="s">
        <v>522</v>
      </c>
      <c r="Y19" s="49" t="s">
        <v>551</v>
      </c>
      <c r="Z19" s="50">
        <v>3016</v>
      </c>
      <c r="AA19" t="b">
        <f t="shared" ref="AA19:AB19" si="11">Y19=G15</f>
        <v>1</v>
      </c>
      <c r="AB19" t="b">
        <f t="shared" si="11"/>
        <v>1</v>
      </c>
    </row>
    <row r="20" spans="1:28" x14ac:dyDescent="0.25">
      <c r="A20" s="40" t="s">
        <v>522</v>
      </c>
      <c r="B20" s="40" t="s">
        <v>560</v>
      </c>
      <c r="C20" s="41">
        <v>1977</v>
      </c>
      <c r="F20" s="51" t="s">
        <v>522</v>
      </c>
      <c r="G20" s="51" t="s">
        <v>561</v>
      </c>
      <c r="H20" s="66">
        <v>2131</v>
      </c>
      <c r="N20" s="128" t="s">
        <v>539</v>
      </c>
      <c r="O20" t="s">
        <v>551</v>
      </c>
      <c r="P20">
        <v>3016</v>
      </c>
      <c r="Q20" t="b">
        <f t="shared" si="0"/>
        <v>1</v>
      </c>
      <c r="R20" t="b">
        <f t="shared" si="1"/>
        <v>1</v>
      </c>
      <c r="W20" s="49" t="s">
        <v>536</v>
      </c>
      <c r="X20" s="49" t="s">
        <v>522</v>
      </c>
      <c r="Y20" s="49" t="s">
        <v>553</v>
      </c>
      <c r="Z20" s="50">
        <v>1711</v>
      </c>
      <c r="AA20" t="b">
        <f t="shared" ref="AA20:AB20" si="12">Y20=G16</f>
        <v>1</v>
      </c>
      <c r="AB20" t="b">
        <f t="shared" si="12"/>
        <v>1</v>
      </c>
    </row>
    <row r="21" spans="1:28" x14ac:dyDescent="0.25">
      <c r="A21" s="40" t="s">
        <v>522</v>
      </c>
      <c r="B21" s="40" t="s">
        <v>562</v>
      </c>
      <c r="C21" s="41">
        <v>320</v>
      </c>
      <c r="F21" s="51" t="s">
        <v>522</v>
      </c>
      <c r="G21" s="51" t="s">
        <v>563</v>
      </c>
      <c r="H21" s="66">
        <v>10932</v>
      </c>
      <c r="N21" s="128" t="s">
        <v>539</v>
      </c>
      <c r="O21" t="s">
        <v>553</v>
      </c>
      <c r="P21">
        <v>1711</v>
      </c>
      <c r="Q21" t="b">
        <f t="shared" si="0"/>
        <v>1</v>
      </c>
      <c r="R21" t="b">
        <f t="shared" si="1"/>
        <v>1</v>
      </c>
      <c r="W21" s="49" t="s">
        <v>536</v>
      </c>
      <c r="X21" s="49" t="s">
        <v>522</v>
      </c>
      <c r="Y21" s="49" t="s">
        <v>555</v>
      </c>
      <c r="Z21" s="50">
        <v>5295</v>
      </c>
      <c r="AA21" t="b">
        <f t="shared" ref="AA21:AB21" si="13">Y21=G17</f>
        <v>1</v>
      </c>
      <c r="AB21" t="b">
        <f t="shared" si="13"/>
        <v>1</v>
      </c>
    </row>
    <row r="22" spans="1:28" x14ac:dyDescent="0.25">
      <c r="A22" s="40" t="s">
        <v>522</v>
      </c>
      <c r="B22" s="40" t="s">
        <v>564</v>
      </c>
      <c r="C22" s="41">
        <v>13505</v>
      </c>
      <c r="F22" s="51" t="s">
        <v>522</v>
      </c>
      <c r="G22" s="51" t="s">
        <v>565</v>
      </c>
      <c r="H22" s="66">
        <v>13943</v>
      </c>
      <c r="N22" s="128" t="s">
        <v>539</v>
      </c>
      <c r="O22" t="s">
        <v>555</v>
      </c>
      <c r="P22">
        <v>5295</v>
      </c>
      <c r="Q22" t="b">
        <f t="shared" si="0"/>
        <v>1</v>
      </c>
      <c r="R22" t="b">
        <f t="shared" si="1"/>
        <v>1</v>
      </c>
      <c r="W22" s="49" t="s">
        <v>536</v>
      </c>
      <c r="X22" s="49" t="s">
        <v>522</v>
      </c>
      <c r="Y22" s="49" t="s">
        <v>557</v>
      </c>
      <c r="Z22" s="50">
        <v>201</v>
      </c>
      <c r="AA22" t="b">
        <f t="shared" ref="AA22:AB22" si="14">Y22=G18</f>
        <v>1</v>
      </c>
      <c r="AB22" t="b">
        <f t="shared" si="14"/>
        <v>1</v>
      </c>
    </row>
    <row r="23" spans="1:28" x14ac:dyDescent="0.25">
      <c r="A23" s="40" t="s">
        <v>522</v>
      </c>
      <c r="B23" s="40" t="s">
        <v>566</v>
      </c>
      <c r="C23" s="41">
        <v>722</v>
      </c>
      <c r="F23" s="51" t="s">
        <v>522</v>
      </c>
      <c r="G23" s="51" t="s">
        <v>567</v>
      </c>
      <c r="H23" s="66">
        <v>769</v>
      </c>
      <c r="N23" s="128" t="s">
        <v>539</v>
      </c>
      <c r="O23" t="s">
        <v>557</v>
      </c>
      <c r="P23">
        <v>201</v>
      </c>
      <c r="Q23" t="b">
        <f t="shared" si="0"/>
        <v>1</v>
      </c>
      <c r="R23" t="b">
        <f t="shared" si="1"/>
        <v>1</v>
      </c>
      <c r="W23" s="49" t="s">
        <v>536</v>
      </c>
      <c r="X23" s="49" t="s">
        <v>522</v>
      </c>
      <c r="Y23" s="49" t="s">
        <v>559</v>
      </c>
      <c r="Z23" s="50">
        <v>5915</v>
      </c>
      <c r="AA23" t="b">
        <f t="shared" ref="AA23:AB23" si="15">Y23=G19</f>
        <v>1</v>
      </c>
      <c r="AB23" t="b">
        <f t="shared" si="15"/>
        <v>1</v>
      </c>
    </row>
    <row r="24" spans="1:28" x14ac:dyDescent="0.25">
      <c r="A24" s="40" t="s">
        <v>522</v>
      </c>
      <c r="B24" s="40" t="s">
        <v>568</v>
      </c>
      <c r="C24" s="41">
        <v>15625</v>
      </c>
      <c r="F24" s="51" t="s">
        <v>522</v>
      </c>
      <c r="G24" s="51" t="s">
        <v>569</v>
      </c>
      <c r="H24" s="66">
        <v>16661</v>
      </c>
      <c r="N24" s="128" t="s">
        <v>539</v>
      </c>
      <c r="O24" t="s">
        <v>559</v>
      </c>
      <c r="P24">
        <v>5915</v>
      </c>
      <c r="Q24" t="b">
        <f t="shared" si="0"/>
        <v>1</v>
      </c>
      <c r="R24" t="b">
        <f t="shared" si="1"/>
        <v>1</v>
      </c>
      <c r="W24" s="49" t="s">
        <v>536</v>
      </c>
      <c r="X24" s="49" t="s">
        <v>522</v>
      </c>
      <c r="Y24" s="49" t="s">
        <v>561</v>
      </c>
      <c r="Z24" s="50">
        <v>2131</v>
      </c>
      <c r="AA24" t="b">
        <f t="shared" ref="AA24:AB24" si="16">Y24=G20</f>
        <v>1</v>
      </c>
      <c r="AB24" t="b">
        <f t="shared" si="16"/>
        <v>1</v>
      </c>
    </row>
    <row r="25" spans="1:28" x14ac:dyDescent="0.25">
      <c r="A25" s="40" t="s">
        <v>522</v>
      </c>
      <c r="B25" s="40" t="s">
        <v>570</v>
      </c>
      <c r="C25" s="41">
        <v>2251</v>
      </c>
      <c r="F25" s="51" t="s">
        <v>522</v>
      </c>
      <c r="G25" s="51" t="s">
        <v>571</v>
      </c>
      <c r="H25" s="66">
        <v>2078</v>
      </c>
      <c r="N25" s="128" t="s">
        <v>539</v>
      </c>
      <c r="O25" t="s">
        <v>561</v>
      </c>
      <c r="P25">
        <v>2131</v>
      </c>
      <c r="Q25" t="b">
        <f t="shared" si="0"/>
        <v>1</v>
      </c>
      <c r="R25" t="b">
        <f t="shared" si="1"/>
        <v>1</v>
      </c>
      <c r="W25" s="49" t="s">
        <v>536</v>
      </c>
      <c r="X25" s="49" t="s">
        <v>522</v>
      </c>
      <c r="Y25" s="49" t="s">
        <v>563</v>
      </c>
      <c r="Z25" s="50">
        <v>10932</v>
      </c>
      <c r="AA25" t="b">
        <f t="shared" ref="AA25:AB25" si="17">Y25=G21</f>
        <v>1</v>
      </c>
      <c r="AB25" t="b">
        <f t="shared" si="17"/>
        <v>1</v>
      </c>
    </row>
    <row r="26" spans="1:28" x14ac:dyDescent="0.25">
      <c r="A26" s="40" t="s">
        <v>522</v>
      </c>
      <c r="B26" s="40" t="s">
        <v>572</v>
      </c>
      <c r="C26" s="41">
        <v>4990</v>
      </c>
      <c r="F26" s="51" t="s">
        <v>522</v>
      </c>
      <c r="G26" s="51" t="s">
        <v>573</v>
      </c>
      <c r="H26" s="66">
        <v>5181</v>
      </c>
      <c r="N26" s="128" t="s">
        <v>539</v>
      </c>
      <c r="O26" t="s">
        <v>563</v>
      </c>
      <c r="P26">
        <v>10932</v>
      </c>
      <c r="Q26" t="b">
        <f t="shared" si="0"/>
        <v>1</v>
      </c>
      <c r="R26" t="b">
        <f t="shared" si="1"/>
        <v>1</v>
      </c>
      <c r="W26" s="49" t="s">
        <v>536</v>
      </c>
      <c r="X26" s="49" t="s">
        <v>522</v>
      </c>
      <c r="Y26" s="49" t="s">
        <v>565</v>
      </c>
      <c r="Z26" s="50">
        <v>13943</v>
      </c>
      <c r="AA26" t="b">
        <f t="shared" ref="AA26:AB26" si="18">Y26=G22</f>
        <v>1</v>
      </c>
      <c r="AB26" t="b">
        <f t="shared" si="18"/>
        <v>1</v>
      </c>
    </row>
    <row r="27" spans="1:28" x14ac:dyDescent="0.25">
      <c r="A27" s="40" t="s">
        <v>522</v>
      </c>
      <c r="B27" s="40" t="s">
        <v>574</v>
      </c>
      <c r="C27" s="41">
        <v>42727</v>
      </c>
      <c r="F27" s="51" t="s">
        <v>522</v>
      </c>
      <c r="G27" s="51" t="s">
        <v>575</v>
      </c>
      <c r="H27" s="66">
        <v>35316</v>
      </c>
      <c r="N27" s="128" t="s">
        <v>539</v>
      </c>
      <c r="O27" t="s">
        <v>565</v>
      </c>
      <c r="P27">
        <v>13943</v>
      </c>
      <c r="Q27" t="b">
        <f t="shared" si="0"/>
        <v>1</v>
      </c>
      <c r="R27" t="b">
        <f t="shared" si="1"/>
        <v>1</v>
      </c>
      <c r="W27" s="49" t="s">
        <v>536</v>
      </c>
      <c r="X27" s="49" t="s">
        <v>522</v>
      </c>
      <c r="Y27" s="49" t="s">
        <v>567</v>
      </c>
      <c r="Z27" s="50">
        <v>769</v>
      </c>
      <c r="AA27" t="b">
        <f t="shared" ref="AA27:AB27" si="19">Y27=G23</f>
        <v>1</v>
      </c>
      <c r="AB27" t="b">
        <f t="shared" si="19"/>
        <v>1</v>
      </c>
    </row>
    <row r="28" spans="1:28" x14ac:dyDescent="0.25">
      <c r="A28" s="40" t="s">
        <v>522</v>
      </c>
      <c r="B28" s="40" t="s">
        <v>576</v>
      </c>
      <c r="C28" s="41">
        <v>12695</v>
      </c>
      <c r="F28" s="51" t="s">
        <v>522</v>
      </c>
      <c r="G28" s="51" t="s">
        <v>577</v>
      </c>
      <c r="H28" s="66">
        <v>13153</v>
      </c>
      <c r="N28" s="128" t="s">
        <v>539</v>
      </c>
      <c r="O28" t="s">
        <v>567</v>
      </c>
      <c r="P28">
        <v>769</v>
      </c>
      <c r="Q28" t="b">
        <f t="shared" si="0"/>
        <v>1</v>
      </c>
      <c r="R28" t="b">
        <f t="shared" si="1"/>
        <v>1</v>
      </c>
      <c r="S28" t="s">
        <v>578</v>
      </c>
      <c r="T28" t="s">
        <v>579</v>
      </c>
      <c r="W28" s="49" t="s">
        <v>536</v>
      </c>
      <c r="X28" s="49" t="s">
        <v>522</v>
      </c>
      <c r="Y28" s="49" t="s">
        <v>569</v>
      </c>
      <c r="Z28" s="50">
        <v>16661</v>
      </c>
      <c r="AA28" t="b">
        <f t="shared" ref="AA28:AB28" si="20">Y28=G24</f>
        <v>1</v>
      </c>
      <c r="AB28" t="b">
        <f t="shared" si="20"/>
        <v>1</v>
      </c>
    </row>
    <row r="29" spans="1:28" x14ac:dyDescent="0.25">
      <c r="A29" s="40" t="s">
        <v>522</v>
      </c>
      <c r="B29" s="40" t="s">
        <v>580</v>
      </c>
      <c r="C29" s="41">
        <v>10914</v>
      </c>
      <c r="F29" s="51" t="s">
        <v>522</v>
      </c>
      <c r="G29" s="51" t="s">
        <v>581</v>
      </c>
      <c r="H29" s="66">
        <v>11340</v>
      </c>
      <c r="N29" s="128" t="s">
        <v>539</v>
      </c>
      <c r="O29" t="s">
        <v>571</v>
      </c>
      <c r="P29">
        <v>2078</v>
      </c>
      <c r="Q29" t="b">
        <f t="shared" ref="Q29:Q41" si="21">O29=G25</f>
        <v>1</v>
      </c>
      <c r="R29" t="b">
        <f t="shared" ref="R29:R41" si="22">P29=H25</f>
        <v>1</v>
      </c>
      <c r="W29" s="49" t="s">
        <v>536</v>
      </c>
      <c r="X29" s="49" t="s">
        <v>522</v>
      </c>
      <c r="Y29" s="49" t="s">
        <v>571</v>
      </c>
      <c r="Z29" s="50">
        <v>2078</v>
      </c>
      <c r="AA29" t="b">
        <f t="shared" ref="AA29:AB29" si="23">Y29=G25</f>
        <v>1</v>
      </c>
      <c r="AB29" t="b">
        <f t="shared" si="23"/>
        <v>1</v>
      </c>
    </row>
    <row r="30" spans="1:28" x14ac:dyDescent="0.25">
      <c r="A30" s="40" t="s">
        <v>522</v>
      </c>
      <c r="B30" s="40" t="s">
        <v>582</v>
      </c>
      <c r="C30" s="41">
        <v>7818</v>
      </c>
      <c r="F30" s="51" t="s">
        <v>522</v>
      </c>
      <c r="G30" s="51" t="s">
        <v>583</v>
      </c>
      <c r="H30" s="66">
        <v>8746</v>
      </c>
      <c r="N30" s="128" t="s">
        <v>539</v>
      </c>
      <c r="O30" t="s">
        <v>573</v>
      </c>
      <c r="P30">
        <v>5181</v>
      </c>
      <c r="Q30" t="b">
        <f t="shared" si="21"/>
        <v>1</v>
      </c>
      <c r="R30" t="b">
        <f t="shared" si="22"/>
        <v>1</v>
      </c>
      <c r="W30" s="49" t="s">
        <v>536</v>
      </c>
      <c r="X30" s="49" t="s">
        <v>522</v>
      </c>
      <c r="Y30" s="49" t="s">
        <v>573</v>
      </c>
      <c r="Z30" s="50">
        <v>5181</v>
      </c>
      <c r="AA30" t="b">
        <f t="shared" ref="AA30:AB30" si="24">Y30=G26</f>
        <v>1</v>
      </c>
      <c r="AB30" t="b">
        <f t="shared" si="24"/>
        <v>1</v>
      </c>
    </row>
    <row r="31" spans="1:28" x14ac:dyDescent="0.25">
      <c r="A31" s="40" t="s">
        <v>522</v>
      </c>
      <c r="B31" s="40" t="s">
        <v>584</v>
      </c>
      <c r="C31" s="41">
        <v>1351</v>
      </c>
      <c r="F31" s="51" t="s">
        <v>522</v>
      </c>
      <c r="G31" s="51" t="s">
        <v>585</v>
      </c>
      <c r="H31" s="66">
        <v>1670</v>
      </c>
      <c r="N31" s="128" t="s">
        <v>539</v>
      </c>
      <c r="O31" t="s">
        <v>575</v>
      </c>
      <c r="P31">
        <v>35315</v>
      </c>
      <c r="Q31" t="b">
        <f t="shared" si="21"/>
        <v>1</v>
      </c>
      <c r="R31" t="b">
        <f t="shared" si="22"/>
        <v>0</v>
      </c>
      <c r="S31" s="48">
        <f>P31-H27</f>
        <v>-1</v>
      </c>
      <c r="T31" t="s">
        <v>586</v>
      </c>
      <c r="W31" s="49" t="s">
        <v>536</v>
      </c>
      <c r="X31" s="49" t="s">
        <v>522</v>
      </c>
      <c r="Y31" s="49" t="s">
        <v>575</v>
      </c>
      <c r="Z31" s="50">
        <v>35316</v>
      </c>
      <c r="AA31" t="b">
        <f t="shared" ref="AA31:AB31" si="25">Y31=G27</f>
        <v>1</v>
      </c>
      <c r="AB31" t="b">
        <f t="shared" si="25"/>
        <v>1</v>
      </c>
    </row>
    <row r="32" spans="1:28" x14ac:dyDescent="0.25">
      <c r="A32" s="40" t="s">
        <v>522</v>
      </c>
      <c r="B32" s="40" t="s">
        <v>587</v>
      </c>
      <c r="C32" s="41">
        <v>7603</v>
      </c>
      <c r="F32" s="51" t="s">
        <v>522</v>
      </c>
      <c r="G32" s="51" t="s">
        <v>588</v>
      </c>
      <c r="H32" s="66">
        <v>7869</v>
      </c>
      <c r="N32" s="128" t="s">
        <v>539</v>
      </c>
      <c r="O32" t="s">
        <v>577</v>
      </c>
      <c r="P32">
        <v>13153</v>
      </c>
      <c r="Q32" t="b">
        <f t="shared" si="21"/>
        <v>1</v>
      </c>
      <c r="R32" t="b">
        <f t="shared" si="22"/>
        <v>1</v>
      </c>
      <c r="W32" s="49" t="s">
        <v>536</v>
      </c>
      <c r="X32" s="49" t="s">
        <v>522</v>
      </c>
      <c r="Y32" s="49" t="s">
        <v>577</v>
      </c>
      <c r="Z32" s="50">
        <v>13153</v>
      </c>
      <c r="AA32" t="b">
        <f t="shared" ref="AA32:AB32" si="26">Y32=G28</f>
        <v>1</v>
      </c>
      <c r="AB32" t="b">
        <f t="shared" si="26"/>
        <v>1</v>
      </c>
    </row>
    <row r="33" spans="1:28" x14ac:dyDescent="0.25">
      <c r="A33" s="40" t="s">
        <v>522</v>
      </c>
      <c r="B33" s="40" t="s">
        <v>589</v>
      </c>
      <c r="C33" s="41">
        <v>43879</v>
      </c>
      <c r="F33" s="51" t="s">
        <v>522</v>
      </c>
      <c r="G33" s="51" t="s">
        <v>590</v>
      </c>
      <c r="H33" s="66">
        <v>46507</v>
      </c>
      <c r="N33" s="128" t="s">
        <v>539</v>
      </c>
      <c r="O33" t="s">
        <v>581</v>
      </c>
      <c r="P33">
        <v>11340</v>
      </c>
      <c r="Q33" t="b">
        <f t="shared" si="21"/>
        <v>1</v>
      </c>
      <c r="R33" t="b">
        <f t="shared" si="22"/>
        <v>1</v>
      </c>
      <c r="W33" s="49" t="s">
        <v>536</v>
      </c>
      <c r="X33" s="49" t="s">
        <v>522</v>
      </c>
      <c r="Y33" s="49" t="s">
        <v>581</v>
      </c>
      <c r="Z33" s="50">
        <v>11340</v>
      </c>
      <c r="AA33" t="b">
        <f t="shared" ref="AA33:AB33" si="27">Y33=G29</f>
        <v>1</v>
      </c>
      <c r="AB33" t="b">
        <f t="shared" si="27"/>
        <v>1</v>
      </c>
    </row>
    <row r="34" spans="1:28" x14ac:dyDescent="0.25">
      <c r="A34" s="40" t="s">
        <v>522</v>
      </c>
      <c r="B34" s="40" t="s">
        <v>591</v>
      </c>
      <c r="C34" s="41">
        <v>2945</v>
      </c>
      <c r="F34" s="51" t="s">
        <v>522</v>
      </c>
      <c r="G34" s="51" t="s">
        <v>592</v>
      </c>
      <c r="H34" s="66">
        <v>3080</v>
      </c>
      <c r="N34" s="128" t="s">
        <v>539</v>
      </c>
      <c r="O34" t="s">
        <v>583</v>
      </c>
      <c r="P34">
        <v>8745</v>
      </c>
      <c r="Q34" t="b">
        <f t="shared" si="21"/>
        <v>1</v>
      </c>
      <c r="R34" t="b">
        <f t="shared" si="22"/>
        <v>0</v>
      </c>
      <c r="S34" s="48">
        <f>P34-H30</f>
        <v>-1</v>
      </c>
      <c r="T34" t="s">
        <v>586</v>
      </c>
      <c r="W34" s="49" t="s">
        <v>536</v>
      </c>
      <c r="X34" s="49" t="s">
        <v>522</v>
      </c>
      <c r="Y34" s="49" t="s">
        <v>583</v>
      </c>
      <c r="Z34" s="50">
        <v>8746</v>
      </c>
      <c r="AA34" t="b">
        <f t="shared" ref="AA34:AB34" si="28">Y34=G30</f>
        <v>1</v>
      </c>
      <c r="AB34" t="b">
        <f t="shared" si="28"/>
        <v>1</v>
      </c>
    </row>
    <row r="35" spans="1:28" x14ac:dyDescent="0.25">
      <c r="A35" s="40" t="s">
        <v>522</v>
      </c>
      <c r="B35" s="40" t="s">
        <v>593</v>
      </c>
      <c r="C35" s="41">
        <v>843</v>
      </c>
      <c r="F35" s="51" t="s">
        <v>522</v>
      </c>
      <c r="G35" s="51" t="s">
        <v>594</v>
      </c>
      <c r="H35" s="66">
        <v>805</v>
      </c>
      <c r="N35" s="128" t="s">
        <v>539</v>
      </c>
      <c r="O35" t="s">
        <v>585</v>
      </c>
      <c r="P35">
        <v>1670</v>
      </c>
      <c r="Q35" t="b">
        <f t="shared" si="21"/>
        <v>1</v>
      </c>
      <c r="R35" t="b">
        <f t="shared" si="22"/>
        <v>1</v>
      </c>
      <c r="W35" s="49" t="s">
        <v>536</v>
      </c>
      <c r="X35" s="49" t="s">
        <v>522</v>
      </c>
      <c r="Y35" s="49" t="s">
        <v>585</v>
      </c>
      <c r="Z35" s="50">
        <v>1670</v>
      </c>
      <c r="AA35" t="b">
        <f t="shared" ref="AA35:AB35" si="29">Y35=G31</f>
        <v>1</v>
      </c>
      <c r="AB35" t="b">
        <f t="shared" si="29"/>
        <v>1</v>
      </c>
    </row>
    <row r="36" spans="1:28" x14ac:dyDescent="0.25">
      <c r="A36" s="40" t="s">
        <v>522</v>
      </c>
      <c r="B36" s="40" t="s">
        <v>595</v>
      </c>
      <c r="C36" s="41">
        <v>12645</v>
      </c>
      <c r="F36" s="51" t="s">
        <v>522</v>
      </c>
      <c r="G36" s="51" t="s">
        <v>596</v>
      </c>
      <c r="H36" s="66">
        <v>2806</v>
      </c>
      <c r="N36" s="128" t="s">
        <v>539</v>
      </c>
      <c r="O36" t="s">
        <v>588</v>
      </c>
      <c r="P36">
        <v>7869</v>
      </c>
      <c r="Q36" t="b">
        <f t="shared" si="21"/>
        <v>1</v>
      </c>
      <c r="R36" t="b">
        <f t="shared" si="22"/>
        <v>1</v>
      </c>
      <c r="W36" s="49" t="s">
        <v>536</v>
      </c>
      <c r="X36" s="49" t="s">
        <v>522</v>
      </c>
      <c r="Y36" s="49" t="s">
        <v>588</v>
      </c>
      <c r="Z36" s="50">
        <v>7869</v>
      </c>
      <c r="AA36" t="b">
        <f t="shared" ref="AA36:AB36" si="30">Y36=G32</f>
        <v>1</v>
      </c>
      <c r="AB36" t="b">
        <f t="shared" si="30"/>
        <v>1</v>
      </c>
    </row>
    <row r="37" spans="1:28" x14ac:dyDescent="0.25">
      <c r="A37" s="40" t="s">
        <v>522</v>
      </c>
      <c r="B37" s="40" t="s">
        <v>597</v>
      </c>
      <c r="C37" s="41">
        <v>972</v>
      </c>
      <c r="F37" s="51" t="s">
        <v>522</v>
      </c>
      <c r="G37" s="51" t="s">
        <v>598</v>
      </c>
      <c r="H37" s="66">
        <v>1085</v>
      </c>
      <c r="N37" s="128" t="s">
        <v>539</v>
      </c>
      <c r="O37" t="s">
        <v>590</v>
      </c>
      <c r="P37">
        <v>46507</v>
      </c>
      <c r="Q37" t="b">
        <f t="shared" si="21"/>
        <v>1</v>
      </c>
      <c r="R37" t="b">
        <f t="shared" si="22"/>
        <v>1</v>
      </c>
      <c r="W37" s="49" t="s">
        <v>536</v>
      </c>
      <c r="X37" s="49" t="s">
        <v>522</v>
      </c>
      <c r="Y37" s="49" t="s">
        <v>590</v>
      </c>
      <c r="Z37" s="50">
        <v>46507</v>
      </c>
      <c r="AA37" t="b">
        <f t="shared" ref="AA37:AB37" si="31">Y37=G33</f>
        <v>1</v>
      </c>
      <c r="AB37" t="b">
        <f t="shared" si="31"/>
        <v>1</v>
      </c>
    </row>
    <row r="38" spans="1:28" x14ac:dyDescent="0.25">
      <c r="A38" s="40" t="s">
        <v>522</v>
      </c>
      <c r="B38" s="40" t="s">
        <v>599</v>
      </c>
      <c r="C38" s="41">
        <v>12700</v>
      </c>
      <c r="F38" s="51" t="s">
        <v>522</v>
      </c>
      <c r="G38" s="51" t="s">
        <v>600</v>
      </c>
      <c r="H38" s="66">
        <v>13205</v>
      </c>
      <c r="N38" s="128" t="s">
        <v>539</v>
      </c>
      <c r="O38" t="s">
        <v>592</v>
      </c>
      <c r="P38">
        <v>3080</v>
      </c>
      <c r="Q38" t="b">
        <f t="shared" si="21"/>
        <v>1</v>
      </c>
      <c r="R38" t="b">
        <f t="shared" si="22"/>
        <v>1</v>
      </c>
      <c r="W38" s="49" t="s">
        <v>536</v>
      </c>
      <c r="X38" s="49" t="s">
        <v>522</v>
      </c>
      <c r="Y38" s="49" t="s">
        <v>592</v>
      </c>
      <c r="Z38" s="50">
        <v>3080</v>
      </c>
      <c r="AA38" t="b">
        <f t="shared" ref="AA38:AB38" si="32">Y38=G34</f>
        <v>1</v>
      </c>
      <c r="AB38" t="b">
        <f t="shared" si="32"/>
        <v>1</v>
      </c>
    </row>
    <row r="39" spans="1:28" x14ac:dyDescent="0.25">
      <c r="A39" s="40" t="s">
        <v>522</v>
      </c>
      <c r="B39" s="40" t="s">
        <v>601</v>
      </c>
      <c r="C39" s="41">
        <v>494</v>
      </c>
      <c r="F39" s="51" t="s">
        <v>522</v>
      </c>
      <c r="G39" s="51" t="s">
        <v>602</v>
      </c>
      <c r="H39" s="66">
        <v>466</v>
      </c>
      <c r="N39" s="128" t="s">
        <v>539</v>
      </c>
      <c r="O39" t="s">
        <v>594</v>
      </c>
      <c r="P39">
        <v>805</v>
      </c>
      <c r="Q39" t="b">
        <f t="shared" si="21"/>
        <v>1</v>
      </c>
      <c r="R39" t="b">
        <f t="shared" si="22"/>
        <v>1</v>
      </c>
      <c r="W39" s="49" t="s">
        <v>536</v>
      </c>
      <c r="X39" s="49" t="s">
        <v>522</v>
      </c>
      <c r="Y39" s="49" t="s">
        <v>594</v>
      </c>
      <c r="Z39" s="50">
        <v>805</v>
      </c>
      <c r="AA39" t="b">
        <f t="shared" ref="AA39:AB39" si="33">Y39=G35</f>
        <v>1</v>
      </c>
      <c r="AB39" t="b">
        <f t="shared" si="33"/>
        <v>1</v>
      </c>
    </row>
    <row r="40" spans="1:28" x14ac:dyDescent="0.25">
      <c r="A40" s="40" t="s">
        <v>603</v>
      </c>
      <c r="B40" s="40" t="s">
        <v>604</v>
      </c>
      <c r="C40" s="41">
        <v>1</v>
      </c>
      <c r="F40" s="51" t="s">
        <v>603</v>
      </c>
      <c r="G40" s="51" t="s">
        <v>605</v>
      </c>
      <c r="H40" s="66">
        <v>1</v>
      </c>
      <c r="N40" s="128" t="s">
        <v>539</v>
      </c>
      <c r="O40" t="s">
        <v>596</v>
      </c>
      <c r="P40">
        <v>2806</v>
      </c>
      <c r="Q40" t="b">
        <f t="shared" si="21"/>
        <v>1</v>
      </c>
      <c r="R40" t="b">
        <f t="shared" si="22"/>
        <v>1</v>
      </c>
      <c r="W40" s="49" t="s">
        <v>536</v>
      </c>
      <c r="X40" s="49" t="s">
        <v>522</v>
      </c>
      <c r="Y40" s="49" t="s">
        <v>596</v>
      </c>
      <c r="Z40" s="50">
        <v>2806</v>
      </c>
      <c r="AA40" t="b">
        <f t="shared" ref="AA40:AB40" si="34">Y40=G36</f>
        <v>1</v>
      </c>
      <c r="AB40" t="b">
        <f t="shared" si="34"/>
        <v>1</v>
      </c>
    </row>
    <row r="41" spans="1:28" x14ac:dyDescent="0.25">
      <c r="A41" s="40" t="s">
        <v>603</v>
      </c>
      <c r="B41" s="40" t="s">
        <v>606</v>
      </c>
      <c r="C41" s="41">
        <v>1</v>
      </c>
      <c r="F41" s="51" t="s">
        <v>603</v>
      </c>
      <c r="G41" s="51" t="s">
        <v>607</v>
      </c>
      <c r="H41" s="66">
        <v>1</v>
      </c>
      <c r="N41" s="128" t="s">
        <v>539</v>
      </c>
      <c r="O41" t="s">
        <v>598</v>
      </c>
      <c r="P41">
        <v>1085</v>
      </c>
      <c r="Q41" t="b">
        <f t="shared" si="21"/>
        <v>1</v>
      </c>
      <c r="R41" t="b">
        <f t="shared" si="22"/>
        <v>1</v>
      </c>
      <c r="S41" t="s">
        <v>608</v>
      </c>
      <c r="T41" t="s">
        <v>579</v>
      </c>
      <c r="W41" s="49" t="s">
        <v>536</v>
      </c>
      <c r="X41" s="49" t="s">
        <v>522</v>
      </c>
      <c r="Y41" s="49" t="s">
        <v>598</v>
      </c>
      <c r="Z41" s="50">
        <v>1085</v>
      </c>
      <c r="AA41" t="b">
        <f t="shared" ref="AA41:AB41" si="35">Y41=G37</f>
        <v>1</v>
      </c>
      <c r="AB41" t="b">
        <f t="shared" si="35"/>
        <v>1</v>
      </c>
    </row>
    <row r="42" spans="1:28" x14ac:dyDescent="0.25">
      <c r="A42" s="40" t="s">
        <v>603</v>
      </c>
      <c r="B42" s="40" t="s">
        <v>609</v>
      </c>
      <c r="C42" s="41">
        <v>2</v>
      </c>
      <c r="F42" s="51" t="s">
        <v>603</v>
      </c>
      <c r="G42" s="51" t="s">
        <v>610</v>
      </c>
      <c r="H42" s="66">
        <v>1</v>
      </c>
      <c r="N42" s="128" t="s">
        <v>539</v>
      </c>
      <c r="O42" t="s">
        <v>602</v>
      </c>
      <c r="P42">
        <v>466</v>
      </c>
      <c r="Q42" t="b">
        <f>O42=G39</f>
        <v>1</v>
      </c>
      <c r="R42" t="b">
        <f>P42=H39</f>
        <v>1</v>
      </c>
      <c r="W42" s="49" t="s">
        <v>536</v>
      </c>
      <c r="X42" s="49" t="s">
        <v>522</v>
      </c>
      <c r="Y42" s="49" t="s">
        <v>600</v>
      </c>
      <c r="Z42" s="50">
        <v>13205</v>
      </c>
      <c r="AA42" t="b">
        <f t="shared" ref="AA42:AB42" si="36">Y42=G38</f>
        <v>1</v>
      </c>
      <c r="AB42" t="b">
        <f t="shared" si="36"/>
        <v>1</v>
      </c>
    </row>
    <row r="43" spans="1:28" x14ac:dyDescent="0.25">
      <c r="A43" s="40" t="s">
        <v>603</v>
      </c>
      <c r="B43" s="40" t="s">
        <v>611</v>
      </c>
      <c r="C43" s="41">
        <v>1</v>
      </c>
      <c r="F43" s="51" t="s">
        <v>603</v>
      </c>
      <c r="G43" s="51" t="s">
        <v>612</v>
      </c>
      <c r="H43" s="66">
        <v>1</v>
      </c>
      <c r="N43" s="128" t="s">
        <v>613</v>
      </c>
      <c r="O43" t="s">
        <v>220</v>
      </c>
      <c r="P43">
        <v>183270</v>
      </c>
      <c r="S43" t="s">
        <v>614</v>
      </c>
      <c r="W43" s="49" t="s">
        <v>536</v>
      </c>
      <c r="X43" s="49" t="s">
        <v>522</v>
      </c>
      <c r="Y43" s="49" t="s">
        <v>602</v>
      </c>
      <c r="Z43" s="50">
        <v>466</v>
      </c>
      <c r="AA43" t="b">
        <f t="shared" ref="AA43:AB43" si="37">Y43=G39</f>
        <v>1</v>
      </c>
      <c r="AB43" t="b">
        <f t="shared" si="37"/>
        <v>1</v>
      </c>
    </row>
    <row r="44" spans="1:28" x14ac:dyDescent="0.25">
      <c r="A44" s="40" t="s">
        <v>603</v>
      </c>
      <c r="B44" s="40" t="s">
        <v>615</v>
      </c>
      <c r="C44" s="41">
        <v>2</v>
      </c>
      <c r="F44" s="51" t="s">
        <v>603</v>
      </c>
      <c r="G44" s="51" t="s">
        <v>616</v>
      </c>
      <c r="H44" s="66">
        <v>2</v>
      </c>
      <c r="N44" s="128" t="s">
        <v>613</v>
      </c>
      <c r="O44" t="s">
        <v>617</v>
      </c>
      <c r="P44">
        <v>3108</v>
      </c>
      <c r="Q44" t="b">
        <f t="shared" ref="Q44:Q75" si="38">O44=G78</f>
        <v>1</v>
      </c>
      <c r="R44" t="b">
        <f t="shared" ref="R44:R75" si="39">P44=H78</f>
        <v>1</v>
      </c>
      <c r="W44" s="49" t="s">
        <v>536</v>
      </c>
      <c r="X44" s="49" t="s">
        <v>603</v>
      </c>
      <c r="Y44" s="49" t="s">
        <v>605</v>
      </c>
      <c r="Z44" s="50">
        <v>1</v>
      </c>
      <c r="AA44" t="b">
        <f t="shared" ref="AA44:AB44" si="40">Y44=G40</f>
        <v>1</v>
      </c>
      <c r="AB44" t="b">
        <f t="shared" si="40"/>
        <v>1</v>
      </c>
    </row>
    <row r="45" spans="1:28" x14ac:dyDescent="0.25">
      <c r="A45" s="40" t="s">
        <v>603</v>
      </c>
      <c r="B45" s="40" t="s">
        <v>618</v>
      </c>
      <c r="C45" s="41">
        <v>15</v>
      </c>
      <c r="F45" s="51" t="s">
        <v>603</v>
      </c>
      <c r="G45" s="51" t="s">
        <v>619</v>
      </c>
      <c r="H45" s="66">
        <v>1</v>
      </c>
      <c r="N45" s="128" t="s">
        <v>613</v>
      </c>
      <c r="O45" t="s">
        <v>620</v>
      </c>
      <c r="P45">
        <v>1929</v>
      </c>
      <c r="Q45" t="b">
        <f t="shared" si="38"/>
        <v>1</v>
      </c>
      <c r="R45" t="b">
        <f t="shared" si="39"/>
        <v>1</v>
      </c>
      <c r="W45" s="49" t="s">
        <v>536</v>
      </c>
      <c r="X45" s="49" t="s">
        <v>603</v>
      </c>
      <c r="Y45" s="49" t="s">
        <v>607</v>
      </c>
      <c r="Z45" s="50">
        <v>1</v>
      </c>
      <c r="AA45" t="b">
        <f t="shared" ref="AA45:AB45" si="41">Y45=G41</f>
        <v>1</v>
      </c>
      <c r="AB45" t="b">
        <f t="shared" si="41"/>
        <v>1</v>
      </c>
    </row>
    <row r="46" spans="1:28" x14ac:dyDescent="0.25">
      <c r="A46" s="40" t="s">
        <v>603</v>
      </c>
      <c r="B46" s="40" t="s">
        <v>621</v>
      </c>
      <c r="C46" s="41">
        <v>1</v>
      </c>
      <c r="F46" s="51" t="s">
        <v>603</v>
      </c>
      <c r="G46" s="51" t="s">
        <v>622</v>
      </c>
      <c r="H46" s="66">
        <v>4</v>
      </c>
      <c r="N46" s="128" t="s">
        <v>613</v>
      </c>
      <c r="O46" t="s">
        <v>623</v>
      </c>
      <c r="P46">
        <v>2181</v>
      </c>
      <c r="Q46" t="b">
        <f t="shared" si="38"/>
        <v>1</v>
      </c>
      <c r="R46" t="b">
        <f t="shared" si="39"/>
        <v>1</v>
      </c>
      <c r="W46" s="49" t="s">
        <v>536</v>
      </c>
      <c r="X46" s="49" t="s">
        <v>603</v>
      </c>
      <c r="Y46" s="49" t="s">
        <v>610</v>
      </c>
      <c r="Z46" s="50">
        <v>1</v>
      </c>
      <c r="AA46" t="b">
        <f t="shared" ref="AA46:AB46" si="42">Y46=G42</f>
        <v>1</v>
      </c>
      <c r="AB46" t="b">
        <f t="shared" si="42"/>
        <v>1</v>
      </c>
    </row>
    <row r="47" spans="1:28" x14ac:dyDescent="0.25">
      <c r="A47" s="40" t="s">
        <v>603</v>
      </c>
      <c r="B47" s="40" t="s">
        <v>624</v>
      </c>
      <c r="C47" s="41">
        <v>1</v>
      </c>
      <c r="F47" s="51" t="s">
        <v>603</v>
      </c>
      <c r="G47" s="51" t="s">
        <v>625</v>
      </c>
      <c r="H47" s="66">
        <v>1</v>
      </c>
      <c r="N47" s="128" t="s">
        <v>613</v>
      </c>
      <c r="O47" t="s">
        <v>626</v>
      </c>
      <c r="P47">
        <v>144</v>
      </c>
      <c r="Q47" t="b">
        <f t="shared" si="38"/>
        <v>1</v>
      </c>
      <c r="R47" t="b">
        <f t="shared" si="39"/>
        <v>1</v>
      </c>
      <c r="W47" s="49" t="s">
        <v>536</v>
      </c>
      <c r="X47" s="49" t="s">
        <v>603</v>
      </c>
      <c r="Y47" s="49" t="s">
        <v>612</v>
      </c>
      <c r="Z47" s="50">
        <v>1</v>
      </c>
      <c r="AA47" t="b">
        <f t="shared" ref="AA47:AB47" si="43">Y47=G43</f>
        <v>1</v>
      </c>
      <c r="AB47" t="b">
        <f t="shared" si="43"/>
        <v>1</v>
      </c>
    </row>
    <row r="48" spans="1:28" x14ac:dyDescent="0.25">
      <c r="A48" s="40" t="s">
        <v>603</v>
      </c>
      <c r="B48" s="40" t="s">
        <v>627</v>
      </c>
      <c r="C48" s="41">
        <v>1</v>
      </c>
      <c r="F48" s="51" t="s">
        <v>603</v>
      </c>
      <c r="G48" s="51" t="s">
        <v>628</v>
      </c>
      <c r="H48" s="66">
        <v>1</v>
      </c>
      <c r="N48" s="128" t="s">
        <v>613</v>
      </c>
      <c r="O48" t="s">
        <v>629</v>
      </c>
      <c r="P48">
        <v>3750</v>
      </c>
      <c r="Q48" t="b">
        <f t="shared" si="38"/>
        <v>1</v>
      </c>
      <c r="R48" t="b">
        <f t="shared" si="39"/>
        <v>1</v>
      </c>
      <c r="W48" s="49" t="s">
        <v>536</v>
      </c>
      <c r="X48" s="49" t="s">
        <v>603</v>
      </c>
      <c r="Y48" s="49" t="s">
        <v>616</v>
      </c>
      <c r="Z48" s="50">
        <v>2</v>
      </c>
      <c r="AA48" t="b">
        <f t="shared" ref="AA48:AB48" si="44">Y48=G44</f>
        <v>1</v>
      </c>
      <c r="AB48" t="b">
        <f t="shared" si="44"/>
        <v>1</v>
      </c>
    </row>
    <row r="49" spans="1:28" x14ac:dyDescent="0.25">
      <c r="A49" s="40" t="s">
        <v>603</v>
      </c>
      <c r="B49" s="40" t="s">
        <v>630</v>
      </c>
      <c r="C49" s="41">
        <v>2</v>
      </c>
      <c r="F49" s="51" t="s">
        <v>603</v>
      </c>
      <c r="G49" s="51" t="s">
        <v>631</v>
      </c>
      <c r="H49" s="66">
        <v>6</v>
      </c>
      <c r="N49" s="128" t="s">
        <v>613</v>
      </c>
      <c r="O49" t="s">
        <v>632</v>
      </c>
      <c r="P49">
        <v>1945</v>
      </c>
      <c r="Q49" t="b">
        <f t="shared" si="38"/>
        <v>1</v>
      </c>
      <c r="R49" t="b">
        <f t="shared" si="39"/>
        <v>1</v>
      </c>
      <c r="W49" s="49" t="s">
        <v>536</v>
      </c>
      <c r="X49" s="49" t="s">
        <v>603</v>
      </c>
      <c r="Y49" s="49" t="s">
        <v>619</v>
      </c>
      <c r="Z49" s="50">
        <v>1</v>
      </c>
      <c r="AA49" t="b">
        <f t="shared" ref="AA49:AB49" si="45">Y49=G45</f>
        <v>1</v>
      </c>
      <c r="AB49" t="b">
        <f t="shared" si="45"/>
        <v>1</v>
      </c>
    </row>
    <row r="50" spans="1:28" x14ac:dyDescent="0.25">
      <c r="A50" s="40" t="s">
        <v>603</v>
      </c>
      <c r="B50" s="40" t="s">
        <v>633</v>
      </c>
      <c r="C50" s="41">
        <v>1</v>
      </c>
      <c r="F50" s="51" t="s">
        <v>603</v>
      </c>
      <c r="G50" s="51" t="s">
        <v>634</v>
      </c>
      <c r="H50" s="66">
        <v>18</v>
      </c>
      <c r="N50" s="128" t="s">
        <v>613</v>
      </c>
      <c r="O50" t="s">
        <v>635</v>
      </c>
      <c r="P50">
        <v>561</v>
      </c>
      <c r="Q50" t="b">
        <f t="shared" si="38"/>
        <v>1</v>
      </c>
      <c r="R50" t="b">
        <f t="shared" si="39"/>
        <v>1</v>
      </c>
      <c r="W50" s="49" t="s">
        <v>536</v>
      </c>
      <c r="X50" s="49" t="s">
        <v>603</v>
      </c>
      <c r="Y50" s="49" t="s">
        <v>622</v>
      </c>
      <c r="Z50" s="50">
        <v>4</v>
      </c>
      <c r="AA50" t="b">
        <f t="shared" ref="AA50:AB50" si="46">Y50=G46</f>
        <v>1</v>
      </c>
      <c r="AB50" t="b">
        <f t="shared" si="46"/>
        <v>1</v>
      </c>
    </row>
    <row r="51" spans="1:28" x14ac:dyDescent="0.25">
      <c r="A51" s="40" t="s">
        <v>603</v>
      </c>
      <c r="B51" s="40" t="s">
        <v>636</v>
      </c>
      <c r="C51" s="41">
        <v>1</v>
      </c>
      <c r="F51" s="51" t="s">
        <v>603</v>
      </c>
      <c r="G51" s="51" t="s">
        <v>637</v>
      </c>
      <c r="H51" s="66">
        <v>1</v>
      </c>
      <c r="N51" s="128" t="s">
        <v>613</v>
      </c>
      <c r="O51" t="s">
        <v>638</v>
      </c>
      <c r="P51">
        <v>317</v>
      </c>
      <c r="Q51" t="b">
        <f t="shared" si="38"/>
        <v>1</v>
      </c>
      <c r="R51" t="b">
        <f t="shared" si="39"/>
        <v>1</v>
      </c>
      <c r="W51" s="49" t="s">
        <v>536</v>
      </c>
      <c r="X51" s="49" t="s">
        <v>603</v>
      </c>
      <c r="Y51" s="49" t="s">
        <v>625</v>
      </c>
      <c r="Z51" s="50">
        <v>1</v>
      </c>
      <c r="AA51" t="b">
        <f t="shared" ref="AA51:AB51" si="47">Y51=G47</f>
        <v>1</v>
      </c>
      <c r="AB51" t="b">
        <f t="shared" si="47"/>
        <v>1</v>
      </c>
    </row>
    <row r="52" spans="1:28" x14ac:dyDescent="0.25">
      <c r="A52" s="40" t="s">
        <v>603</v>
      </c>
      <c r="B52" s="40" t="s">
        <v>639</v>
      </c>
      <c r="C52" s="41">
        <v>3</v>
      </c>
      <c r="F52" s="51" t="s">
        <v>603</v>
      </c>
      <c r="G52" s="51" t="s">
        <v>640</v>
      </c>
      <c r="H52" s="66">
        <v>1</v>
      </c>
      <c r="N52" s="128" t="s">
        <v>613</v>
      </c>
      <c r="O52" t="s">
        <v>641</v>
      </c>
      <c r="P52">
        <v>266</v>
      </c>
      <c r="Q52" t="b">
        <f t="shared" si="38"/>
        <v>1</v>
      </c>
      <c r="R52" t="b">
        <f t="shared" si="39"/>
        <v>1</v>
      </c>
      <c r="W52" s="49" t="s">
        <v>536</v>
      </c>
      <c r="X52" s="49" t="s">
        <v>603</v>
      </c>
      <c r="Y52" s="49" t="s">
        <v>628</v>
      </c>
      <c r="Z52" s="50">
        <v>1</v>
      </c>
      <c r="AA52" t="b">
        <f t="shared" ref="AA52:AB52" si="48">Y52=G48</f>
        <v>1</v>
      </c>
      <c r="AB52" t="b">
        <f t="shared" si="48"/>
        <v>1</v>
      </c>
    </row>
    <row r="53" spans="1:28" x14ac:dyDescent="0.25">
      <c r="A53" s="40" t="s">
        <v>603</v>
      </c>
      <c r="B53" s="40" t="s">
        <v>642</v>
      </c>
      <c r="C53" s="41">
        <v>140</v>
      </c>
      <c r="F53" s="51" t="s">
        <v>603</v>
      </c>
      <c r="G53" s="51" t="s">
        <v>643</v>
      </c>
      <c r="H53" s="66">
        <v>1</v>
      </c>
      <c r="N53" s="128" t="s">
        <v>613</v>
      </c>
      <c r="O53" t="s">
        <v>644</v>
      </c>
      <c r="P53">
        <v>254</v>
      </c>
      <c r="Q53" t="b">
        <f t="shared" si="38"/>
        <v>1</v>
      </c>
      <c r="R53" t="b">
        <f t="shared" si="39"/>
        <v>1</v>
      </c>
      <c r="W53" s="49" t="s">
        <v>536</v>
      </c>
      <c r="X53" s="49" t="s">
        <v>603</v>
      </c>
      <c r="Y53" s="49" t="s">
        <v>631</v>
      </c>
      <c r="Z53" s="50">
        <v>6</v>
      </c>
      <c r="AA53" t="b">
        <f t="shared" ref="AA53:AB53" si="49">Y53=G49</f>
        <v>1</v>
      </c>
      <c r="AB53" t="b">
        <f t="shared" si="49"/>
        <v>1</v>
      </c>
    </row>
    <row r="54" spans="1:28" x14ac:dyDescent="0.25">
      <c r="A54" s="40" t="s">
        <v>603</v>
      </c>
      <c r="B54" s="40" t="s">
        <v>645</v>
      </c>
      <c r="C54" s="41">
        <v>1</v>
      </c>
      <c r="F54" s="51" t="s">
        <v>603</v>
      </c>
      <c r="G54" s="51" t="s">
        <v>646</v>
      </c>
      <c r="H54" s="66">
        <v>1</v>
      </c>
      <c r="N54" s="128" t="s">
        <v>613</v>
      </c>
      <c r="O54" t="s">
        <v>647</v>
      </c>
      <c r="P54">
        <v>228</v>
      </c>
      <c r="Q54" t="b">
        <f t="shared" si="38"/>
        <v>1</v>
      </c>
      <c r="R54" t="b">
        <f t="shared" si="39"/>
        <v>1</v>
      </c>
      <c r="W54" s="49" t="s">
        <v>536</v>
      </c>
      <c r="X54" s="49" t="s">
        <v>603</v>
      </c>
      <c r="Y54" s="49" t="s">
        <v>634</v>
      </c>
      <c r="Z54" s="50">
        <v>18</v>
      </c>
      <c r="AA54" t="b">
        <f t="shared" ref="AA54:AB54" si="50">Y54=G50</f>
        <v>1</v>
      </c>
      <c r="AB54" t="b">
        <f t="shared" si="50"/>
        <v>1</v>
      </c>
    </row>
    <row r="55" spans="1:28" x14ac:dyDescent="0.25">
      <c r="A55" s="40" t="s">
        <v>603</v>
      </c>
      <c r="B55" s="40" t="s">
        <v>648</v>
      </c>
      <c r="C55" s="41">
        <v>8</v>
      </c>
      <c r="F55" s="51" t="s">
        <v>603</v>
      </c>
      <c r="G55" s="51" t="s">
        <v>649</v>
      </c>
      <c r="H55" s="66">
        <v>1</v>
      </c>
      <c r="N55" s="128" t="s">
        <v>613</v>
      </c>
      <c r="O55" t="s">
        <v>650</v>
      </c>
      <c r="P55">
        <v>359</v>
      </c>
      <c r="Q55" t="b">
        <f t="shared" si="38"/>
        <v>1</v>
      </c>
      <c r="R55" t="b">
        <f t="shared" si="39"/>
        <v>1</v>
      </c>
      <c r="W55" s="49" t="s">
        <v>536</v>
      </c>
      <c r="X55" s="49" t="s">
        <v>603</v>
      </c>
      <c r="Y55" s="49" t="s">
        <v>637</v>
      </c>
      <c r="Z55" s="50">
        <v>1</v>
      </c>
      <c r="AA55" t="b">
        <f t="shared" ref="AA55:AB55" si="51">Y55=G51</f>
        <v>1</v>
      </c>
      <c r="AB55" t="b">
        <f t="shared" si="51"/>
        <v>1</v>
      </c>
    </row>
    <row r="56" spans="1:28" x14ac:dyDescent="0.25">
      <c r="A56" s="40" t="s">
        <v>603</v>
      </c>
      <c r="B56" s="40" t="s">
        <v>651</v>
      </c>
      <c r="C56" s="41">
        <v>47</v>
      </c>
      <c r="F56" s="51" t="s">
        <v>603</v>
      </c>
      <c r="G56" s="51" t="s">
        <v>652</v>
      </c>
      <c r="H56" s="66">
        <v>2</v>
      </c>
      <c r="N56" s="128" t="s">
        <v>613</v>
      </c>
      <c r="O56" t="s">
        <v>653</v>
      </c>
      <c r="P56">
        <v>159</v>
      </c>
      <c r="Q56" t="b">
        <f t="shared" si="38"/>
        <v>1</v>
      </c>
      <c r="R56" t="b">
        <f t="shared" si="39"/>
        <v>1</v>
      </c>
      <c r="W56" s="49" t="s">
        <v>536</v>
      </c>
      <c r="X56" s="49" t="s">
        <v>603</v>
      </c>
      <c r="Y56" s="49" t="s">
        <v>640</v>
      </c>
      <c r="Z56" s="50">
        <v>1</v>
      </c>
      <c r="AA56" t="b">
        <f t="shared" ref="AA56:AB56" si="52">Y56=G52</f>
        <v>1</v>
      </c>
      <c r="AB56" t="b">
        <f t="shared" si="52"/>
        <v>1</v>
      </c>
    </row>
    <row r="57" spans="1:28" x14ac:dyDescent="0.25">
      <c r="A57" s="40" t="s">
        <v>603</v>
      </c>
      <c r="B57" s="40" t="s">
        <v>654</v>
      </c>
      <c r="C57" s="41">
        <v>1</v>
      </c>
      <c r="F57" s="51" t="s">
        <v>603</v>
      </c>
      <c r="G57" s="51" t="s">
        <v>655</v>
      </c>
      <c r="H57" s="66">
        <v>1</v>
      </c>
      <c r="N57" s="128" t="s">
        <v>613</v>
      </c>
      <c r="O57" t="s">
        <v>656</v>
      </c>
      <c r="P57">
        <v>1752</v>
      </c>
      <c r="Q57" t="b">
        <f t="shared" si="38"/>
        <v>1</v>
      </c>
      <c r="R57" t="b">
        <f t="shared" si="39"/>
        <v>1</v>
      </c>
      <c r="W57" s="49" t="s">
        <v>536</v>
      </c>
      <c r="X57" s="49" t="s">
        <v>603</v>
      </c>
      <c r="Y57" s="49" t="s">
        <v>643</v>
      </c>
      <c r="Z57" s="50">
        <v>1</v>
      </c>
      <c r="AA57" t="b">
        <f t="shared" ref="AA57:AB57" si="53">Y57=G53</f>
        <v>1</v>
      </c>
      <c r="AB57" t="b">
        <f t="shared" si="53"/>
        <v>1</v>
      </c>
    </row>
    <row r="58" spans="1:28" x14ac:dyDescent="0.25">
      <c r="A58" s="40" t="s">
        <v>613</v>
      </c>
      <c r="B58" s="40" t="s">
        <v>657</v>
      </c>
      <c r="C58" s="41">
        <v>3020</v>
      </c>
      <c r="F58" s="51" t="s">
        <v>603</v>
      </c>
      <c r="G58" s="51" t="s">
        <v>658</v>
      </c>
      <c r="H58" s="66">
        <v>1</v>
      </c>
      <c r="N58" s="128" t="s">
        <v>613</v>
      </c>
      <c r="O58" t="s">
        <v>659</v>
      </c>
      <c r="P58">
        <v>1067</v>
      </c>
      <c r="Q58" t="b">
        <f t="shared" si="38"/>
        <v>1</v>
      </c>
      <c r="R58" t="b">
        <f t="shared" si="39"/>
        <v>1</v>
      </c>
      <c r="W58" s="49" t="s">
        <v>536</v>
      </c>
      <c r="X58" s="49" t="s">
        <v>603</v>
      </c>
      <c r="Y58" s="49" t="s">
        <v>646</v>
      </c>
      <c r="Z58" s="50">
        <v>1</v>
      </c>
      <c r="AA58" t="b">
        <f t="shared" ref="AA58:AB58" si="54">Y58=G54</f>
        <v>1</v>
      </c>
      <c r="AB58" t="b">
        <f t="shared" si="54"/>
        <v>1</v>
      </c>
    </row>
    <row r="59" spans="1:28" x14ac:dyDescent="0.25">
      <c r="A59" s="40" t="s">
        <v>613</v>
      </c>
      <c r="B59" s="40" t="s">
        <v>620</v>
      </c>
      <c r="C59" s="41">
        <v>1900</v>
      </c>
      <c r="F59" s="51" t="s">
        <v>603</v>
      </c>
      <c r="G59" s="51" t="s">
        <v>660</v>
      </c>
      <c r="H59" s="66">
        <v>1</v>
      </c>
      <c r="N59" s="128" t="s">
        <v>613</v>
      </c>
      <c r="O59" t="s">
        <v>661</v>
      </c>
      <c r="P59">
        <v>912</v>
      </c>
      <c r="Q59" t="b">
        <f t="shared" si="38"/>
        <v>1</v>
      </c>
      <c r="R59" t="b">
        <f t="shared" si="39"/>
        <v>1</v>
      </c>
      <c r="W59" s="49" t="s">
        <v>536</v>
      </c>
      <c r="X59" s="49" t="s">
        <v>603</v>
      </c>
      <c r="Y59" s="49" t="s">
        <v>649</v>
      </c>
      <c r="Z59" s="50">
        <v>1</v>
      </c>
      <c r="AA59" t="b">
        <f t="shared" ref="AA59:AB59" si="55">Y59=G55</f>
        <v>1</v>
      </c>
      <c r="AB59" t="b">
        <f t="shared" si="55"/>
        <v>1</v>
      </c>
    </row>
    <row r="60" spans="1:28" x14ac:dyDescent="0.25">
      <c r="A60" s="40" t="s">
        <v>613</v>
      </c>
      <c r="B60" s="40" t="s">
        <v>662</v>
      </c>
      <c r="C60" s="41">
        <v>2022</v>
      </c>
      <c r="F60" s="51" t="s">
        <v>603</v>
      </c>
      <c r="G60" s="51" t="s">
        <v>663</v>
      </c>
      <c r="H60" s="66">
        <v>3</v>
      </c>
      <c r="N60" s="128" t="s">
        <v>613</v>
      </c>
      <c r="O60" t="s">
        <v>664</v>
      </c>
      <c r="P60">
        <v>136</v>
      </c>
      <c r="Q60" t="b">
        <f t="shared" si="38"/>
        <v>1</v>
      </c>
      <c r="R60" t="b">
        <f t="shared" si="39"/>
        <v>1</v>
      </c>
      <c r="W60" s="49" t="s">
        <v>536</v>
      </c>
      <c r="X60" s="49" t="s">
        <v>603</v>
      </c>
      <c r="Y60" s="49" t="s">
        <v>652</v>
      </c>
      <c r="Z60" s="50">
        <v>2</v>
      </c>
      <c r="AA60" t="b">
        <f t="shared" ref="AA60:AB60" si="56">Y60=G56</f>
        <v>1</v>
      </c>
      <c r="AB60" t="b">
        <f t="shared" si="56"/>
        <v>1</v>
      </c>
    </row>
    <row r="61" spans="1:28" x14ac:dyDescent="0.25">
      <c r="A61" s="40" t="s">
        <v>613</v>
      </c>
      <c r="B61" s="40" t="s">
        <v>665</v>
      </c>
      <c r="C61" s="41">
        <v>157</v>
      </c>
      <c r="F61" s="51" t="s">
        <v>603</v>
      </c>
      <c r="G61" s="51" t="s">
        <v>666</v>
      </c>
      <c r="H61" s="66">
        <v>1</v>
      </c>
      <c r="N61" s="128" t="s">
        <v>613</v>
      </c>
      <c r="O61" t="s">
        <v>667</v>
      </c>
      <c r="P61">
        <v>17738</v>
      </c>
      <c r="Q61" t="b">
        <f t="shared" si="38"/>
        <v>1</v>
      </c>
      <c r="R61" t="b">
        <f t="shared" si="39"/>
        <v>1</v>
      </c>
      <c r="W61" s="49" t="s">
        <v>536</v>
      </c>
      <c r="X61" s="49" t="s">
        <v>603</v>
      </c>
      <c r="Y61" s="49" t="s">
        <v>655</v>
      </c>
      <c r="Z61" s="50">
        <v>1</v>
      </c>
      <c r="AA61" t="b">
        <f t="shared" ref="AA61:AB61" si="57">Y61=G57</f>
        <v>1</v>
      </c>
      <c r="AB61" t="b">
        <f t="shared" si="57"/>
        <v>1</v>
      </c>
    </row>
    <row r="62" spans="1:28" x14ac:dyDescent="0.25">
      <c r="A62" s="40" t="s">
        <v>613</v>
      </c>
      <c r="B62" s="40" t="s">
        <v>668</v>
      </c>
      <c r="C62" s="41">
        <v>3564</v>
      </c>
      <c r="F62" s="51" t="s">
        <v>603</v>
      </c>
      <c r="G62" s="51" t="s">
        <v>669</v>
      </c>
      <c r="H62" s="66">
        <v>1</v>
      </c>
      <c r="N62" s="128" t="s">
        <v>613</v>
      </c>
      <c r="O62" t="s">
        <v>670</v>
      </c>
      <c r="P62">
        <v>174</v>
      </c>
      <c r="Q62" t="b">
        <f t="shared" si="38"/>
        <v>1</v>
      </c>
      <c r="R62" t="b">
        <f t="shared" si="39"/>
        <v>1</v>
      </c>
      <c r="W62" s="49" t="s">
        <v>536</v>
      </c>
      <c r="X62" s="49" t="s">
        <v>603</v>
      </c>
      <c r="Y62" s="49" t="s">
        <v>658</v>
      </c>
      <c r="Z62" s="50">
        <v>1</v>
      </c>
      <c r="AA62" t="b">
        <f t="shared" ref="AA62:AB62" si="58">Y62=G58</f>
        <v>1</v>
      </c>
      <c r="AB62" t="b">
        <f t="shared" si="58"/>
        <v>1</v>
      </c>
    </row>
    <row r="63" spans="1:28" x14ac:dyDescent="0.25">
      <c r="A63" s="40" t="s">
        <v>613</v>
      </c>
      <c r="B63" s="40" t="s">
        <v>671</v>
      </c>
      <c r="C63" s="41">
        <v>1916</v>
      </c>
      <c r="F63" s="51" t="s">
        <v>603</v>
      </c>
      <c r="G63" s="51" t="s">
        <v>672</v>
      </c>
      <c r="H63" s="66">
        <v>1</v>
      </c>
      <c r="N63" s="128" t="s">
        <v>613</v>
      </c>
      <c r="O63" t="s">
        <v>673</v>
      </c>
      <c r="P63">
        <v>3073</v>
      </c>
      <c r="Q63" t="b">
        <f t="shared" si="38"/>
        <v>1</v>
      </c>
      <c r="R63" t="b">
        <f t="shared" si="39"/>
        <v>1</v>
      </c>
      <c r="W63" s="49" t="s">
        <v>536</v>
      </c>
      <c r="X63" s="49" t="s">
        <v>603</v>
      </c>
      <c r="Y63" s="49" t="s">
        <v>660</v>
      </c>
      <c r="Z63" s="50">
        <v>1</v>
      </c>
      <c r="AA63" t="b">
        <f t="shared" ref="AA63:AB63" si="59">Y63=G59</f>
        <v>1</v>
      </c>
      <c r="AB63" t="b">
        <f t="shared" si="59"/>
        <v>1</v>
      </c>
    </row>
    <row r="64" spans="1:28" x14ac:dyDescent="0.25">
      <c r="A64" s="40" t="s">
        <v>613</v>
      </c>
      <c r="B64" s="40" t="s">
        <v>674</v>
      </c>
      <c r="C64" s="41">
        <v>556</v>
      </c>
      <c r="F64" s="51" t="s">
        <v>603</v>
      </c>
      <c r="G64" s="51" t="s">
        <v>675</v>
      </c>
      <c r="H64" s="66">
        <v>2</v>
      </c>
      <c r="N64" s="128" t="s">
        <v>613</v>
      </c>
      <c r="O64" t="s">
        <v>676</v>
      </c>
      <c r="P64">
        <v>3422</v>
      </c>
      <c r="Q64" t="b">
        <f t="shared" si="38"/>
        <v>1</v>
      </c>
      <c r="R64" t="b">
        <f t="shared" si="39"/>
        <v>1</v>
      </c>
      <c r="W64" s="49" t="s">
        <v>536</v>
      </c>
      <c r="X64" s="49" t="s">
        <v>603</v>
      </c>
      <c r="Y64" s="49" t="s">
        <v>663</v>
      </c>
      <c r="Z64" s="50">
        <v>3</v>
      </c>
      <c r="AA64" t="b">
        <f t="shared" ref="AA64:AB64" si="60">Y64=G60</f>
        <v>1</v>
      </c>
      <c r="AB64" t="b">
        <f t="shared" si="60"/>
        <v>1</v>
      </c>
    </row>
    <row r="65" spans="1:28" x14ac:dyDescent="0.25">
      <c r="A65" s="40" t="s">
        <v>613</v>
      </c>
      <c r="B65" s="40" t="s">
        <v>677</v>
      </c>
      <c r="C65" s="41">
        <v>319</v>
      </c>
      <c r="F65" s="51" t="s">
        <v>603</v>
      </c>
      <c r="G65" s="51" t="s">
        <v>678</v>
      </c>
      <c r="H65" s="66">
        <v>2</v>
      </c>
      <c r="N65" s="128" t="s">
        <v>613</v>
      </c>
      <c r="O65" t="s">
        <v>679</v>
      </c>
      <c r="P65">
        <v>203</v>
      </c>
      <c r="Q65" t="b">
        <f t="shared" si="38"/>
        <v>1</v>
      </c>
      <c r="R65" t="b">
        <f t="shared" si="39"/>
        <v>1</v>
      </c>
      <c r="W65" s="49" t="s">
        <v>536</v>
      </c>
      <c r="X65" s="49" t="s">
        <v>603</v>
      </c>
      <c r="Y65" s="49" t="s">
        <v>666</v>
      </c>
      <c r="Z65" s="50">
        <v>1</v>
      </c>
      <c r="AA65" t="b">
        <f t="shared" ref="AA65:AB65" si="61">Y65=G61</f>
        <v>1</v>
      </c>
      <c r="AB65" t="b">
        <f t="shared" si="61"/>
        <v>1</v>
      </c>
    </row>
    <row r="66" spans="1:28" x14ac:dyDescent="0.25">
      <c r="A66" s="40" t="s">
        <v>613</v>
      </c>
      <c r="B66" s="40" t="s">
        <v>680</v>
      </c>
      <c r="C66" s="41">
        <v>261</v>
      </c>
      <c r="F66" s="51" t="s">
        <v>603</v>
      </c>
      <c r="G66" s="51" t="s">
        <v>681</v>
      </c>
      <c r="H66" s="66">
        <v>1</v>
      </c>
      <c r="N66" s="128" t="s">
        <v>613</v>
      </c>
      <c r="O66" t="s">
        <v>682</v>
      </c>
      <c r="P66">
        <v>5263</v>
      </c>
      <c r="Q66" t="b">
        <f t="shared" si="38"/>
        <v>1</v>
      </c>
      <c r="R66" t="b">
        <f t="shared" si="39"/>
        <v>1</v>
      </c>
      <c r="W66" s="49" t="s">
        <v>536</v>
      </c>
      <c r="X66" s="49" t="s">
        <v>603</v>
      </c>
      <c r="Y66" s="49" t="s">
        <v>669</v>
      </c>
      <c r="Z66" s="50">
        <v>1</v>
      </c>
      <c r="AA66" t="b">
        <f t="shared" ref="AA66:AB66" si="62">Y66=G62</f>
        <v>1</v>
      </c>
      <c r="AB66" t="b">
        <f t="shared" si="62"/>
        <v>1</v>
      </c>
    </row>
    <row r="67" spans="1:28" x14ac:dyDescent="0.25">
      <c r="A67" s="40" t="s">
        <v>613</v>
      </c>
      <c r="B67" s="40" t="s">
        <v>683</v>
      </c>
      <c r="C67" s="41">
        <v>264</v>
      </c>
      <c r="F67" s="51" t="s">
        <v>603</v>
      </c>
      <c r="G67" s="51" t="s">
        <v>684</v>
      </c>
      <c r="H67" s="66">
        <v>2</v>
      </c>
      <c r="N67" s="128" t="s">
        <v>613</v>
      </c>
      <c r="O67" t="s">
        <v>685</v>
      </c>
      <c r="P67">
        <v>179</v>
      </c>
      <c r="Q67" t="b">
        <f t="shared" si="38"/>
        <v>1</v>
      </c>
      <c r="R67" t="b">
        <f t="shared" si="39"/>
        <v>1</v>
      </c>
      <c r="W67" s="49" t="s">
        <v>536</v>
      </c>
      <c r="X67" s="49" t="s">
        <v>603</v>
      </c>
      <c r="Y67" s="49" t="s">
        <v>672</v>
      </c>
      <c r="Z67" s="50">
        <v>1</v>
      </c>
      <c r="AA67" t="b">
        <f t="shared" ref="AA67:AB67" si="63">Y67=G63</f>
        <v>1</v>
      </c>
      <c r="AB67" t="b">
        <f t="shared" si="63"/>
        <v>1</v>
      </c>
    </row>
    <row r="68" spans="1:28" x14ac:dyDescent="0.25">
      <c r="A68" s="40" t="s">
        <v>613</v>
      </c>
      <c r="B68" s="40" t="s">
        <v>686</v>
      </c>
      <c r="C68" s="41">
        <v>217</v>
      </c>
      <c r="F68" s="51" t="s">
        <v>603</v>
      </c>
      <c r="G68" s="51" t="s">
        <v>687</v>
      </c>
      <c r="H68" s="66">
        <v>1</v>
      </c>
      <c r="N68" s="128" t="s">
        <v>613</v>
      </c>
      <c r="O68" t="s">
        <v>688</v>
      </c>
      <c r="P68">
        <v>315</v>
      </c>
      <c r="Q68" t="b">
        <f t="shared" si="38"/>
        <v>1</v>
      </c>
      <c r="R68" t="b">
        <f t="shared" si="39"/>
        <v>1</v>
      </c>
      <c r="W68" s="49" t="s">
        <v>536</v>
      </c>
      <c r="X68" s="49" t="s">
        <v>603</v>
      </c>
      <c r="Y68" s="49" t="s">
        <v>675</v>
      </c>
      <c r="Z68" s="50">
        <v>2</v>
      </c>
      <c r="AA68" t="b">
        <f t="shared" ref="AA68:AB68" si="64">Y68=G64</f>
        <v>1</v>
      </c>
      <c r="AB68" t="b">
        <f t="shared" si="64"/>
        <v>1</v>
      </c>
    </row>
    <row r="69" spans="1:28" x14ac:dyDescent="0.25">
      <c r="A69" s="40" t="s">
        <v>613</v>
      </c>
      <c r="B69" s="40" t="s">
        <v>689</v>
      </c>
      <c r="C69" s="41">
        <v>378</v>
      </c>
      <c r="F69" s="51" t="s">
        <v>603</v>
      </c>
      <c r="G69" s="51" t="s">
        <v>690</v>
      </c>
      <c r="H69" s="66">
        <v>2</v>
      </c>
      <c r="N69" s="128" t="s">
        <v>613</v>
      </c>
      <c r="O69" t="s">
        <v>691</v>
      </c>
      <c r="P69">
        <v>517</v>
      </c>
      <c r="Q69" t="b">
        <f t="shared" si="38"/>
        <v>1</v>
      </c>
      <c r="R69" t="b">
        <f t="shared" si="39"/>
        <v>1</v>
      </c>
      <c r="W69" s="49" t="s">
        <v>536</v>
      </c>
      <c r="X69" s="49" t="s">
        <v>603</v>
      </c>
      <c r="Y69" s="49" t="s">
        <v>678</v>
      </c>
      <c r="Z69" s="50">
        <v>2</v>
      </c>
      <c r="AA69" t="b">
        <f t="shared" ref="AA69:AB69" si="65">Y69=G65</f>
        <v>1</v>
      </c>
      <c r="AB69" t="b">
        <f t="shared" si="65"/>
        <v>1</v>
      </c>
    </row>
    <row r="70" spans="1:28" x14ac:dyDescent="0.25">
      <c r="A70" s="40" t="s">
        <v>613</v>
      </c>
      <c r="B70" s="40" t="s">
        <v>692</v>
      </c>
      <c r="C70" s="41">
        <v>141</v>
      </c>
      <c r="F70" s="51" t="s">
        <v>603</v>
      </c>
      <c r="G70" s="51" t="s">
        <v>693</v>
      </c>
      <c r="H70" s="66">
        <v>3</v>
      </c>
      <c r="N70" s="128" t="s">
        <v>613</v>
      </c>
      <c r="O70" t="s">
        <v>694</v>
      </c>
      <c r="P70">
        <v>602</v>
      </c>
      <c r="Q70" t="b">
        <f t="shared" si="38"/>
        <v>1</v>
      </c>
      <c r="R70" t="b">
        <f t="shared" si="39"/>
        <v>1</v>
      </c>
      <c r="W70" s="49" t="s">
        <v>536</v>
      </c>
      <c r="X70" s="49" t="s">
        <v>603</v>
      </c>
      <c r="Y70" s="49" t="s">
        <v>681</v>
      </c>
      <c r="Z70" s="50">
        <v>1</v>
      </c>
      <c r="AA70" t="b">
        <f t="shared" ref="AA70:AB70" si="66">Y70=G66</f>
        <v>1</v>
      </c>
      <c r="AB70" t="b">
        <f t="shared" si="66"/>
        <v>1</v>
      </c>
    </row>
    <row r="71" spans="1:28" x14ac:dyDescent="0.25">
      <c r="A71" s="40" t="s">
        <v>613</v>
      </c>
      <c r="B71" s="40" t="s">
        <v>695</v>
      </c>
      <c r="C71" s="41">
        <v>1661</v>
      </c>
      <c r="F71" s="51" t="s">
        <v>603</v>
      </c>
      <c r="G71" s="51" t="s">
        <v>696</v>
      </c>
      <c r="H71" s="66">
        <v>1</v>
      </c>
      <c r="N71" s="128" t="s">
        <v>613</v>
      </c>
      <c r="O71" t="s">
        <v>697</v>
      </c>
      <c r="P71">
        <v>6058</v>
      </c>
      <c r="Q71" t="b">
        <f t="shared" si="38"/>
        <v>1</v>
      </c>
      <c r="R71" t="b">
        <f t="shared" si="39"/>
        <v>1</v>
      </c>
      <c r="W71" s="49" t="s">
        <v>536</v>
      </c>
      <c r="X71" s="49" t="s">
        <v>603</v>
      </c>
      <c r="Y71" s="49" t="s">
        <v>684</v>
      </c>
      <c r="Z71" s="50">
        <v>2</v>
      </c>
      <c r="AA71" t="b">
        <f t="shared" ref="AA71:AB71" si="67">Y71=G67</f>
        <v>1</v>
      </c>
      <c r="AB71" t="b">
        <f t="shared" si="67"/>
        <v>1</v>
      </c>
    </row>
    <row r="72" spans="1:28" x14ac:dyDescent="0.25">
      <c r="A72" s="40" t="s">
        <v>613</v>
      </c>
      <c r="B72" s="40" t="s">
        <v>698</v>
      </c>
      <c r="C72" s="41">
        <v>1029</v>
      </c>
      <c r="F72" s="51" t="s">
        <v>603</v>
      </c>
      <c r="G72" s="51" t="s">
        <v>699</v>
      </c>
      <c r="H72" s="66">
        <v>12</v>
      </c>
      <c r="N72" s="128" t="s">
        <v>613</v>
      </c>
      <c r="O72" t="s">
        <v>700</v>
      </c>
      <c r="P72">
        <v>519</v>
      </c>
      <c r="Q72" t="b">
        <f t="shared" si="38"/>
        <v>1</v>
      </c>
      <c r="R72" t="b">
        <f t="shared" si="39"/>
        <v>1</v>
      </c>
      <c r="W72" s="49" t="s">
        <v>536</v>
      </c>
      <c r="X72" s="49" t="s">
        <v>603</v>
      </c>
      <c r="Y72" s="49" t="s">
        <v>687</v>
      </c>
      <c r="Z72" s="50">
        <v>1</v>
      </c>
      <c r="AA72" t="b">
        <f t="shared" ref="AA72:AB72" si="68">Y72=G68</f>
        <v>1</v>
      </c>
      <c r="AB72" t="b">
        <f t="shared" si="68"/>
        <v>1</v>
      </c>
    </row>
    <row r="73" spans="1:28" x14ac:dyDescent="0.25">
      <c r="A73" s="40" t="s">
        <v>613</v>
      </c>
      <c r="B73" s="40" t="s">
        <v>701</v>
      </c>
      <c r="C73" s="41">
        <v>889</v>
      </c>
      <c r="F73" s="51" t="s">
        <v>603</v>
      </c>
      <c r="G73" s="51" t="s">
        <v>642</v>
      </c>
      <c r="H73" s="66">
        <v>115</v>
      </c>
      <c r="N73" s="128" t="s">
        <v>613</v>
      </c>
      <c r="O73" t="s">
        <v>702</v>
      </c>
      <c r="P73">
        <v>645</v>
      </c>
      <c r="Q73" t="b">
        <f t="shared" si="38"/>
        <v>1</v>
      </c>
      <c r="R73" t="b">
        <f t="shared" si="39"/>
        <v>1</v>
      </c>
      <c r="W73" s="49" t="s">
        <v>536</v>
      </c>
      <c r="X73" s="49" t="s">
        <v>603</v>
      </c>
      <c r="Y73" s="49" t="s">
        <v>690</v>
      </c>
      <c r="Z73" s="50">
        <v>2</v>
      </c>
      <c r="AA73" t="b">
        <f t="shared" ref="AA73:AB73" si="69">Y73=G69</f>
        <v>1</v>
      </c>
      <c r="AB73" t="b">
        <f t="shared" si="69"/>
        <v>1</v>
      </c>
    </row>
    <row r="74" spans="1:28" x14ac:dyDescent="0.25">
      <c r="A74" s="40" t="s">
        <v>613</v>
      </c>
      <c r="B74" s="40" t="s">
        <v>703</v>
      </c>
      <c r="C74" s="41">
        <v>138</v>
      </c>
      <c r="F74" s="51" t="s">
        <v>603</v>
      </c>
      <c r="G74" s="51" t="s">
        <v>704</v>
      </c>
      <c r="H74" s="66">
        <v>2</v>
      </c>
      <c r="N74" s="128" t="s">
        <v>613</v>
      </c>
      <c r="O74" t="s">
        <v>705</v>
      </c>
      <c r="P74">
        <v>1923</v>
      </c>
      <c r="Q74" t="b">
        <f t="shared" si="38"/>
        <v>1</v>
      </c>
      <c r="R74" t="b">
        <f t="shared" si="39"/>
        <v>1</v>
      </c>
      <c r="W74" s="49" t="s">
        <v>536</v>
      </c>
      <c r="X74" s="49" t="s">
        <v>603</v>
      </c>
      <c r="Y74" s="49" t="s">
        <v>693</v>
      </c>
      <c r="Z74" s="50">
        <v>3</v>
      </c>
      <c r="AA74" t="b">
        <f t="shared" ref="AA74:AB74" si="70">Y74=G70</f>
        <v>1</v>
      </c>
      <c r="AB74" t="b">
        <f t="shared" si="70"/>
        <v>1</v>
      </c>
    </row>
    <row r="75" spans="1:28" x14ac:dyDescent="0.25">
      <c r="A75" s="40" t="s">
        <v>613</v>
      </c>
      <c r="B75" s="40" t="s">
        <v>706</v>
      </c>
      <c r="C75" s="41">
        <v>17044</v>
      </c>
      <c r="F75" s="51" t="s">
        <v>603</v>
      </c>
      <c r="G75" s="51" t="s">
        <v>707</v>
      </c>
      <c r="H75" s="66">
        <v>2</v>
      </c>
      <c r="N75" s="128" t="s">
        <v>613</v>
      </c>
      <c r="O75" t="s">
        <v>708</v>
      </c>
      <c r="P75">
        <v>454</v>
      </c>
      <c r="Q75" t="b">
        <f t="shared" si="38"/>
        <v>1</v>
      </c>
      <c r="R75" t="b">
        <f t="shared" si="39"/>
        <v>1</v>
      </c>
      <c r="W75" s="49" t="s">
        <v>536</v>
      </c>
      <c r="X75" s="49" t="s">
        <v>603</v>
      </c>
      <c r="Y75" s="49" t="s">
        <v>696</v>
      </c>
      <c r="Z75" s="50">
        <v>1</v>
      </c>
      <c r="AA75" t="b">
        <f t="shared" ref="AA75:AB75" si="71">Y75=G71</f>
        <v>1</v>
      </c>
      <c r="AB75" t="b">
        <f t="shared" si="71"/>
        <v>1</v>
      </c>
    </row>
    <row r="76" spans="1:28" x14ac:dyDescent="0.25">
      <c r="A76" s="40" t="s">
        <v>613</v>
      </c>
      <c r="B76" s="40" t="s">
        <v>709</v>
      </c>
      <c r="C76" s="41">
        <v>187</v>
      </c>
      <c r="F76" s="51" t="s">
        <v>603</v>
      </c>
      <c r="G76" s="51" t="s">
        <v>710</v>
      </c>
      <c r="H76" s="66">
        <v>46</v>
      </c>
      <c r="N76" s="128" t="s">
        <v>613</v>
      </c>
      <c r="O76" t="s">
        <v>711</v>
      </c>
      <c r="P76">
        <v>482</v>
      </c>
      <c r="Q76" t="b">
        <f t="shared" ref="Q76:Q107" si="72">O76=G110</f>
        <v>1</v>
      </c>
      <c r="R76" t="b">
        <f t="shared" ref="R76:R107" si="73">P76=H110</f>
        <v>1</v>
      </c>
      <c r="W76" s="49" t="s">
        <v>536</v>
      </c>
      <c r="X76" s="49" t="s">
        <v>603</v>
      </c>
      <c r="Y76" s="49" t="s">
        <v>699</v>
      </c>
      <c r="Z76" s="50">
        <v>12</v>
      </c>
      <c r="AA76" t="b">
        <f t="shared" ref="AA76:AB76" si="74">Y76=G72</f>
        <v>1</v>
      </c>
      <c r="AB76" t="b">
        <f t="shared" si="74"/>
        <v>1</v>
      </c>
    </row>
    <row r="77" spans="1:28" x14ac:dyDescent="0.25">
      <c r="A77" s="40" t="s">
        <v>613</v>
      </c>
      <c r="B77" s="40" t="s">
        <v>712</v>
      </c>
      <c r="C77" s="41">
        <v>3071</v>
      </c>
      <c r="F77" s="51" t="s">
        <v>603</v>
      </c>
      <c r="G77" s="51" t="s">
        <v>713</v>
      </c>
      <c r="H77" s="66">
        <v>1</v>
      </c>
      <c r="N77" s="128" t="s">
        <v>613</v>
      </c>
      <c r="O77" t="s">
        <v>714</v>
      </c>
      <c r="P77">
        <v>236</v>
      </c>
      <c r="Q77" t="b">
        <f t="shared" si="72"/>
        <v>1</v>
      </c>
      <c r="R77" t="b">
        <f t="shared" si="73"/>
        <v>1</v>
      </c>
      <c r="W77" s="49" t="s">
        <v>536</v>
      </c>
      <c r="X77" s="49" t="s">
        <v>603</v>
      </c>
      <c r="Y77" s="49" t="s">
        <v>642</v>
      </c>
      <c r="Z77" s="50">
        <v>115</v>
      </c>
      <c r="AA77" t="b">
        <f t="shared" ref="AA77:AB77" si="75">Y77=G73</f>
        <v>1</v>
      </c>
      <c r="AB77" t="b">
        <f t="shared" si="75"/>
        <v>1</v>
      </c>
    </row>
    <row r="78" spans="1:28" x14ac:dyDescent="0.25">
      <c r="A78" s="40" t="s">
        <v>613</v>
      </c>
      <c r="B78" s="40" t="s">
        <v>715</v>
      </c>
      <c r="C78" s="41">
        <v>3352</v>
      </c>
      <c r="F78" s="51" t="s">
        <v>613</v>
      </c>
      <c r="G78" s="51" t="s">
        <v>617</v>
      </c>
      <c r="H78" s="66">
        <v>3108</v>
      </c>
      <c r="N78" s="128" t="s">
        <v>613</v>
      </c>
      <c r="O78" t="s">
        <v>716</v>
      </c>
      <c r="P78">
        <v>585</v>
      </c>
      <c r="Q78" t="b">
        <f t="shared" si="72"/>
        <v>1</v>
      </c>
      <c r="R78" t="b">
        <f t="shared" si="73"/>
        <v>1</v>
      </c>
      <c r="W78" s="49" t="s">
        <v>536</v>
      </c>
      <c r="X78" s="49" t="s">
        <v>603</v>
      </c>
      <c r="Y78" s="49" t="s">
        <v>704</v>
      </c>
      <c r="Z78" s="50">
        <v>2</v>
      </c>
      <c r="AA78" t="b">
        <f t="shared" ref="AA78:AB78" si="76">Y78=G74</f>
        <v>1</v>
      </c>
      <c r="AB78" t="b">
        <f t="shared" si="76"/>
        <v>1</v>
      </c>
    </row>
    <row r="79" spans="1:28" x14ac:dyDescent="0.25">
      <c r="A79" s="40" t="s">
        <v>613</v>
      </c>
      <c r="B79" s="40" t="s">
        <v>717</v>
      </c>
      <c r="C79" s="41">
        <v>204</v>
      </c>
      <c r="F79" s="51" t="s">
        <v>613</v>
      </c>
      <c r="G79" s="51" t="s">
        <v>620</v>
      </c>
      <c r="H79" s="66">
        <v>1929</v>
      </c>
      <c r="N79" s="128" t="s">
        <v>613</v>
      </c>
      <c r="O79" t="s">
        <v>718</v>
      </c>
      <c r="P79">
        <v>2676</v>
      </c>
      <c r="Q79" t="b">
        <f t="shared" si="72"/>
        <v>1</v>
      </c>
      <c r="R79" t="b">
        <f t="shared" si="73"/>
        <v>1</v>
      </c>
      <c r="W79" s="49" t="s">
        <v>536</v>
      </c>
      <c r="X79" s="49" t="s">
        <v>603</v>
      </c>
      <c r="Y79" s="49" t="s">
        <v>707</v>
      </c>
      <c r="Z79" s="50">
        <v>2</v>
      </c>
      <c r="AA79" t="b">
        <f t="shared" ref="AA79:AB79" si="77">Y79=G75</f>
        <v>1</v>
      </c>
      <c r="AB79" t="b">
        <f t="shared" si="77"/>
        <v>1</v>
      </c>
    </row>
    <row r="80" spans="1:28" x14ac:dyDescent="0.25">
      <c r="A80" s="40" t="s">
        <v>613</v>
      </c>
      <c r="B80" s="40" t="s">
        <v>719</v>
      </c>
      <c r="C80" s="41">
        <v>4824</v>
      </c>
      <c r="F80" s="51" t="s">
        <v>613</v>
      </c>
      <c r="G80" s="51" t="s">
        <v>623</v>
      </c>
      <c r="H80" s="66">
        <v>2181</v>
      </c>
      <c r="N80" s="128" t="s">
        <v>613</v>
      </c>
      <c r="O80" t="s">
        <v>720</v>
      </c>
      <c r="P80">
        <v>426</v>
      </c>
      <c r="Q80" t="b">
        <f t="shared" si="72"/>
        <v>1</v>
      </c>
      <c r="R80" t="b">
        <f t="shared" si="73"/>
        <v>1</v>
      </c>
      <c r="W80" s="49" t="s">
        <v>536</v>
      </c>
      <c r="X80" s="49" t="s">
        <v>603</v>
      </c>
      <c r="Y80" s="49" t="s">
        <v>710</v>
      </c>
      <c r="Z80" s="50">
        <v>46</v>
      </c>
      <c r="AA80" t="b">
        <f t="shared" ref="AA80:AB80" si="78">Y80=G76</f>
        <v>1</v>
      </c>
      <c r="AB80" t="b">
        <f t="shared" si="78"/>
        <v>1</v>
      </c>
    </row>
    <row r="81" spans="1:28" x14ac:dyDescent="0.25">
      <c r="A81" s="40" t="s">
        <v>613</v>
      </c>
      <c r="B81" s="40" t="s">
        <v>721</v>
      </c>
      <c r="C81" s="41">
        <v>187</v>
      </c>
      <c r="F81" s="51" t="s">
        <v>613</v>
      </c>
      <c r="G81" s="51" t="s">
        <v>626</v>
      </c>
      <c r="H81" s="66">
        <v>144</v>
      </c>
      <c r="N81" s="128" t="s">
        <v>613</v>
      </c>
      <c r="O81" t="s">
        <v>722</v>
      </c>
      <c r="P81">
        <v>1559</v>
      </c>
      <c r="Q81" t="b">
        <f t="shared" si="72"/>
        <v>1</v>
      </c>
      <c r="R81" t="b">
        <f t="shared" si="73"/>
        <v>1</v>
      </c>
      <c r="W81" s="49" t="s">
        <v>536</v>
      </c>
      <c r="X81" s="49" t="s">
        <v>603</v>
      </c>
      <c r="Y81" s="49" t="s">
        <v>713</v>
      </c>
      <c r="Z81" s="50">
        <v>1</v>
      </c>
      <c r="AA81" t="b">
        <f t="shared" ref="AA81:AB81" si="79">Y81=G77</f>
        <v>1</v>
      </c>
      <c r="AB81" t="b">
        <f t="shared" si="79"/>
        <v>1</v>
      </c>
    </row>
    <row r="82" spans="1:28" x14ac:dyDescent="0.25">
      <c r="A82" s="40" t="s">
        <v>613</v>
      </c>
      <c r="B82" s="40" t="s">
        <v>723</v>
      </c>
      <c r="C82" s="41">
        <v>322</v>
      </c>
      <c r="F82" s="51" t="s">
        <v>613</v>
      </c>
      <c r="G82" s="51" t="s">
        <v>629</v>
      </c>
      <c r="H82" s="66">
        <v>3750</v>
      </c>
      <c r="N82" s="128" t="s">
        <v>613</v>
      </c>
      <c r="O82" t="s">
        <v>724</v>
      </c>
      <c r="P82">
        <v>518</v>
      </c>
      <c r="Q82" t="b">
        <f t="shared" si="72"/>
        <v>1</v>
      </c>
      <c r="R82" t="b">
        <f t="shared" si="73"/>
        <v>1</v>
      </c>
      <c r="W82" s="49" t="s">
        <v>536</v>
      </c>
      <c r="X82" s="49" t="s">
        <v>613</v>
      </c>
      <c r="Y82" s="49" t="s">
        <v>617</v>
      </c>
      <c r="Z82" s="50">
        <v>3108</v>
      </c>
      <c r="AA82" t="b">
        <f t="shared" ref="AA82:AB82" si="80">Y82=G78</f>
        <v>1</v>
      </c>
      <c r="AB82" t="b">
        <f t="shared" si="80"/>
        <v>1</v>
      </c>
    </row>
    <row r="83" spans="1:28" x14ac:dyDescent="0.25">
      <c r="A83" s="40" t="s">
        <v>613</v>
      </c>
      <c r="B83" s="40" t="s">
        <v>725</v>
      </c>
      <c r="C83" s="41">
        <v>519</v>
      </c>
      <c r="F83" s="51" t="s">
        <v>613</v>
      </c>
      <c r="G83" s="51" t="s">
        <v>632</v>
      </c>
      <c r="H83" s="66">
        <v>1945</v>
      </c>
      <c r="N83" s="128" t="s">
        <v>613</v>
      </c>
      <c r="O83" t="s">
        <v>726</v>
      </c>
      <c r="P83">
        <v>273</v>
      </c>
      <c r="Q83" t="b">
        <f t="shared" si="72"/>
        <v>1</v>
      </c>
      <c r="R83" t="b">
        <f t="shared" si="73"/>
        <v>1</v>
      </c>
      <c r="W83" s="49" t="s">
        <v>536</v>
      </c>
      <c r="X83" s="49" t="s">
        <v>613</v>
      </c>
      <c r="Y83" s="49" t="s">
        <v>620</v>
      </c>
      <c r="Z83" s="50">
        <v>1929</v>
      </c>
      <c r="AA83" t="b">
        <f t="shared" ref="AA83:AB83" si="81">Y83=G79</f>
        <v>1</v>
      </c>
      <c r="AB83" t="b">
        <f t="shared" si="81"/>
        <v>1</v>
      </c>
    </row>
    <row r="84" spans="1:28" x14ac:dyDescent="0.25">
      <c r="A84" s="40" t="s">
        <v>613</v>
      </c>
      <c r="B84" s="40" t="s">
        <v>727</v>
      </c>
      <c r="C84" s="41">
        <v>604</v>
      </c>
      <c r="F84" s="51" t="s">
        <v>613</v>
      </c>
      <c r="G84" s="51" t="s">
        <v>635</v>
      </c>
      <c r="H84" s="66">
        <v>561</v>
      </c>
      <c r="N84" s="128" t="s">
        <v>613</v>
      </c>
      <c r="O84" t="s">
        <v>728</v>
      </c>
      <c r="P84">
        <v>255</v>
      </c>
      <c r="Q84" t="b">
        <f t="shared" si="72"/>
        <v>1</v>
      </c>
      <c r="R84" t="b">
        <f t="shared" si="73"/>
        <v>1</v>
      </c>
      <c r="W84" s="49" t="s">
        <v>536</v>
      </c>
      <c r="X84" s="49" t="s">
        <v>613</v>
      </c>
      <c r="Y84" s="49" t="s">
        <v>623</v>
      </c>
      <c r="Z84" s="50">
        <v>2181</v>
      </c>
      <c r="AA84" t="b">
        <f t="shared" ref="AA84:AB84" si="82">Y84=G80</f>
        <v>1</v>
      </c>
      <c r="AB84" t="b">
        <f t="shared" si="82"/>
        <v>1</v>
      </c>
    </row>
    <row r="85" spans="1:28" x14ac:dyDescent="0.25">
      <c r="A85" s="40" t="s">
        <v>613</v>
      </c>
      <c r="B85" s="40" t="s">
        <v>729</v>
      </c>
      <c r="C85" s="41">
        <v>5784</v>
      </c>
      <c r="F85" s="51" t="s">
        <v>613</v>
      </c>
      <c r="G85" s="51" t="s">
        <v>638</v>
      </c>
      <c r="H85" s="66">
        <v>317</v>
      </c>
      <c r="N85" s="128" t="s">
        <v>613</v>
      </c>
      <c r="O85" t="s">
        <v>730</v>
      </c>
      <c r="P85">
        <v>857</v>
      </c>
      <c r="Q85" t="b">
        <f t="shared" si="72"/>
        <v>1</v>
      </c>
      <c r="R85" t="b">
        <f t="shared" si="73"/>
        <v>1</v>
      </c>
      <c r="W85" s="49" t="s">
        <v>536</v>
      </c>
      <c r="X85" s="49" t="s">
        <v>613</v>
      </c>
      <c r="Y85" s="49" t="s">
        <v>626</v>
      </c>
      <c r="Z85" s="50">
        <v>144</v>
      </c>
      <c r="AA85" t="b">
        <f t="shared" ref="AA85:AB85" si="83">Y85=G81</f>
        <v>1</v>
      </c>
      <c r="AB85" t="b">
        <f t="shared" si="83"/>
        <v>1</v>
      </c>
    </row>
    <row r="86" spans="1:28" x14ac:dyDescent="0.25">
      <c r="A86" s="40" t="s">
        <v>613</v>
      </c>
      <c r="B86" s="40" t="s">
        <v>731</v>
      </c>
      <c r="C86" s="41">
        <v>450</v>
      </c>
      <c r="F86" s="51" t="s">
        <v>613</v>
      </c>
      <c r="G86" s="51" t="s">
        <v>641</v>
      </c>
      <c r="H86" s="66">
        <v>266</v>
      </c>
      <c r="N86" s="128" t="s">
        <v>613</v>
      </c>
      <c r="O86" t="s">
        <v>732</v>
      </c>
      <c r="P86">
        <v>906</v>
      </c>
      <c r="Q86" t="b">
        <f t="shared" si="72"/>
        <v>1</v>
      </c>
      <c r="R86" t="b">
        <f t="shared" si="73"/>
        <v>1</v>
      </c>
      <c r="W86" s="49" t="s">
        <v>536</v>
      </c>
      <c r="X86" s="49" t="s">
        <v>613</v>
      </c>
      <c r="Y86" s="49" t="s">
        <v>629</v>
      </c>
      <c r="Z86" s="50">
        <v>3750</v>
      </c>
      <c r="AA86" t="b">
        <f t="shared" ref="AA86:AB86" si="84">Y86=G82</f>
        <v>1</v>
      </c>
      <c r="AB86" t="b">
        <f t="shared" si="84"/>
        <v>1</v>
      </c>
    </row>
    <row r="87" spans="1:28" x14ac:dyDescent="0.25">
      <c r="A87" s="40" t="s">
        <v>613</v>
      </c>
      <c r="B87" s="40" t="s">
        <v>733</v>
      </c>
      <c r="C87" s="41">
        <v>642</v>
      </c>
      <c r="F87" s="51" t="s">
        <v>613</v>
      </c>
      <c r="G87" s="51" t="s">
        <v>644</v>
      </c>
      <c r="H87" s="66">
        <v>254</v>
      </c>
      <c r="N87" s="128" t="s">
        <v>613</v>
      </c>
      <c r="O87" t="s">
        <v>734</v>
      </c>
      <c r="P87">
        <v>249</v>
      </c>
      <c r="Q87" t="b">
        <f t="shared" si="72"/>
        <v>1</v>
      </c>
      <c r="R87" t="b">
        <f t="shared" si="73"/>
        <v>1</v>
      </c>
      <c r="W87" s="49" t="s">
        <v>536</v>
      </c>
      <c r="X87" s="49" t="s">
        <v>613</v>
      </c>
      <c r="Y87" s="49" t="s">
        <v>632</v>
      </c>
      <c r="Z87" s="50">
        <v>1945</v>
      </c>
      <c r="AA87" t="b">
        <f t="shared" ref="AA87:AB87" si="85">Y87=G83</f>
        <v>1</v>
      </c>
      <c r="AB87" t="b">
        <f t="shared" si="85"/>
        <v>1</v>
      </c>
    </row>
    <row r="88" spans="1:28" x14ac:dyDescent="0.25">
      <c r="A88" s="40" t="s">
        <v>613</v>
      </c>
      <c r="B88" s="40" t="s">
        <v>735</v>
      </c>
      <c r="C88" s="41">
        <v>1874</v>
      </c>
      <c r="F88" s="51" t="s">
        <v>613</v>
      </c>
      <c r="G88" s="51" t="s">
        <v>647</v>
      </c>
      <c r="H88" s="66">
        <v>228</v>
      </c>
      <c r="N88" s="128" t="s">
        <v>613</v>
      </c>
      <c r="O88" t="s">
        <v>736</v>
      </c>
      <c r="P88">
        <v>1864</v>
      </c>
      <c r="Q88" t="b">
        <f t="shared" si="72"/>
        <v>1</v>
      </c>
      <c r="R88" t="b">
        <f t="shared" si="73"/>
        <v>1</v>
      </c>
      <c r="W88" s="49" t="s">
        <v>536</v>
      </c>
      <c r="X88" s="49" t="s">
        <v>613</v>
      </c>
      <c r="Y88" s="49" t="s">
        <v>635</v>
      </c>
      <c r="Z88" s="50">
        <v>561</v>
      </c>
      <c r="AA88" t="b">
        <f t="shared" ref="AA88:AB88" si="86">Y88=G84</f>
        <v>1</v>
      </c>
      <c r="AB88" t="b">
        <f t="shared" si="86"/>
        <v>1</v>
      </c>
    </row>
    <row r="89" spans="1:28" x14ac:dyDescent="0.25">
      <c r="A89" s="40" t="s">
        <v>613</v>
      </c>
      <c r="B89" s="40" t="s">
        <v>737</v>
      </c>
      <c r="C89" s="41">
        <v>418</v>
      </c>
      <c r="F89" s="51" t="s">
        <v>613</v>
      </c>
      <c r="G89" s="51" t="s">
        <v>650</v>
      </c>
      <c r="H89" s="66">
        <v>359</v>
      </c>
      <c r="N89" s="128" t="s">
        <v>613</v>
      </c>
      <c r="O89" t="s">
        <v>738</v>
      </c>
      <c r="P89">
        <v>724</v>
      </c>
      <c r="Q89" t="b">
        <f t="shared" si="72"/>
        <v>1</v>
      </c>
      <c r="R89" t="b">
        <f t="shared" si="73"/>
        <v>1</v>
      </c>
      <c r="W89" s="49" t="s">
        <v>536</v>
      </c>
      <c r="X89" s="49" t="s">
        <v>613</v>
      </c>
      <c r="Y89" s="49" t="s">
        <v>638</v>
      </c>
      <c r="Z89" s="50">
        <v>317</v>
      </c>
      <c r="AA89" t="b">
        <f t="shared" ref="AA89:AB89" si="87">Y89=G85</f>
        <v>1</v>
      </c>
      <c r="AB89" t="b">
        <f t="shared" si="87"/>
        <v>1</v>
      </c>
    </row>
    <row r="90" spans="1:28" x14ac:dyDescent="0.25">
      <c r="A90" s="40" t="s">
        <v>613</v>
      </c>
      <c r="B90" s="40" t="s">
        <v>739</v>
      </c>
      <c r="C90" s="41">
        <v>465</v>
      </c>
      <c r="F90" s="51" t="s">
        <v>613</v>
      </c>
      <c r="G90" s="51" t="s">
        <v>653</v>
      </c>
      <c r="H90" s="66">
        <v>159</v>
      </c>
      <c r="N90" s="128" t="s">
        <v>613</v>
      </c>
      <c r="O90" t="s">
        <v>740</v>
      </c>
      <c r="P90">
        <v>452</v>
      </c>
      <c r="Q90" t="b">
        <f t="shared" si="72"/>
        <v>1</v>
      </c>
      <c r="R90" t="b">
        <f t="shared" si="73"/>
        <v>1</v>
      </c>
      <c r="W90" s="49" t="s">
        <v>536</v>
      </c>
      <c r="X90" s="49" t="s">
        <v>613</v>
      </c>
      <c r="Y90" s="49" t="s">
        <v>641</v>
      </c>
      <c r="Z90" s="50">
        <v>266</v>
      </c>
      <c r="AA90" t="b">
        <f t="shared" ref="AA90:AB90" si="88">Y90=G86</f>
        <v>1</v>
      </c>
      <c r="AB90" t="b">
        <f t="shared" si="88"/>
        <v>1</v>
      </c>
    </row>
    <row r="91" spans="1:28" x14ac:dyDescent="0.25">
      <c r="A91" s="40" t="s">
        <v>613</v>
      </c>
      <c r="B91" s="40" t="s">
        <v>741</v>
      </c>
      <c r="C91" s="41">
        <v>232</v>
      </c>
      <c r="F91" s="51" t="s">
        <v>613</v>
      </c>
      <c r="G91" s="51" t="s">
        <v>656</v>
      </c>
      <c r="H91" s="66">
        <v>1752</v>
      </c>
      <c r="N91" s="128" t="s">
        <v>613</v>
      </c>
      <c r="O91" t="s">
        <v>742</v>
      </c>
      <c r="P91">
        <v>428</v>
      </c>
      <c r="Q91" t="b">
        <f t="shared" si="72"/>
        <v>1</v>
      </c>
      <c r="R91" t="b">
        <f t="shared" si="73"/>
        <v>1</v>
      </c>
      <c r="W91" s="49" t="s">
        <v>536</v>
      </c>
      <c r="X91" s="49" t="s">
        <v>613</v>
      </c>
      <c r="Y91" s="49" t="s">
        <v>644</v>
      </c>
      <c r="Z91" s="50">
        <v>254</v>
      </c>
      <c r="AA91" t="b">
        <f t="shared" ref="AA91:AB91" si="89">Y91=G87</f>
        <v>1</v>
      </c>
      <c r="AB91" t="b">
        <f t="shared" si="89"/>
        <v>1</v>
      </c>
    </row>
    <row r="92" spans="1:28" x14ac:dyDescent="0.25">
      <c r="A92" s="40" t="s">
        <v>613</v>
      </c>
      <c r="B92" s="40" t="s">
        <v>743</v>
      </c>
      <c r="C92" s="41">
        <v>548</v>
      </c>
      <c r="F92" s="51" t="s">
        <v>613</v>
      </c>
      <c r="G92" s="51" t="s">
        <v>659</v>
      </c>
      <c r="H92" s="66">
        <v>1067</v>
      </c>
      <c r="N92" s="128" t="s">
        <v>613</v>
      </c>
      <c r="O92" t="s">
        <v>744</v>
      </c>
      <c r="P92">
        <v>9379</v>
      </c>
      <c r="Q92" t="b">
        <f t="shared" si="72"/>
        <v>1</v>
      </c>
      <c r="R92" t="b">
        <f t="shared" si="73"/>
        <v>1</v>
      </c>
      <c r="W92" s="49" t="s">
        <v>536</v>
      </c>
      <c r="X92" s="49" t="s">
        <v>613</v>
      </c>
      <c r="Y92" s="49" t="s">
        <v>647</v>
      </c>
      <c r="Z92" s="50">
        <v>228</v>
      </c>
      <c r="AA92" t="b">
        <f t="shared" ref="AA92:AB92" si="90">Y92=G88</f>
        <v>1</v>
      </c>
      <c r="AB92" t="b">
        <f t="shared" si="90"/>
        <v>1</v>
      </c>
    </row>
    <row r="93" spans="1:28" x14ac:dyDescent="0.25">
      <c r="A93" s="40" t="s">
        <v>613</v>
      </c>
      <c r="B93" s="40" t="s">
        <v>745</v>
      </c>
      <c r="C93" s="41">
        <v>2650</v>
      </c>
      <c r="F93" s="51" t="s">
        <v>613</v>
      </c>
      <c r="G93" s="51" t="s">
        <v>661</v>
      </c>
      <c r="H93" s="66">
        <v>912</v>
      </c>
      <c r="N93" s="128" t="s">
        <v>613</v>
      </c>
      <c r="O93" t="s">
        <v>746</v>
      </c>
      <c r="P93">
        <v>715</v>
      </c>
      <c r="Q93" t="b">
        <f t="shared" si="72"/>
        <v>1</v>
      </c>
      <c r="R93" t="b">
        <f t="shared" si="73"/>
        <v>1</v>
      </c>
      <c r="W93" s="49" t="s">
        <v>536</v>
      </c>
      <c r="X93" s="49" t="s">
        <v>613</v>
      </c>
      <c r="Y93" s="49" t="s">
        <v>650</v>
      </c>
      <c r="Z93" s="50">
        <v>359</v>
      </c>
      <c r="AA93" t="b">
        <f t="shared" ref="AA93:AB93" si="91">Y93=G89</f>
        <v>1</v>
      </c>
      <c r="AB93" t="b">
        <f t="shared" si="91"/>
        <v>1</v>
      </c>
    </row>
    <row r="94" spans="1:28" x14ac:dyDescent="0.25">
      <c r="A94" s="40" t="s">
        <v>613</v>
      </c>
      <c r="B94" s="40" t="s">
        <v>747</v>
      </c>
      <c r="C94" s="41">
        <v>401</v>
      </c>
      <c r="F94" s="51" t="s">
        <v>613</v>
      </c>
      <c r="G94" s="51" t="s">
        <v>664</v>
      </c>
      <c r="H94" s="66">
        <v>136</v>
      </c>
      <c r="N94" s="128" t="s">
        <v>613</v>
      </c>
      <c r="O94" t="s">
        <v>748</v>
      </c>
      <c r="P94">
        <v>4257</v>
      </c>
      <c r="Q94" t="b">
        <f t="shared" si="72"/>
        <v>1</v>
      </c>
      <c r="R94" t="b">
        <f t="shared" si="73"/>
        <v>1</v>
      </c>
      <c r="W94" s="49" t="s">
        <v>536</v>
      </c>
      <c r="X94" s="49" t="s">
        <v>613</v>
      </c>
      <c r="Y94" s="49" t="s">
        <v>653</v>
      </c>
      <c r="Z94" s="50">
        <v>159</v>
      </c>
      <c r="AA94" t="b">
        <f t="shared" ref="AA94:AB94" si="92">Y94=G90</f>
        <v>1</v>
      </c>
      <c r="AB94" t="b">
        <f t="shared" si="92"/>
        <v>1</v>
      </c>
    </row>
    <row r="95" spans="1:28" x14ac:dyDescent="0.25">
      <c r="A95" s="40" t="s">
        <v>613</v>
      </c>
      <c r="B95" s="40" t="s">
        <v>749</v>
      </c>
      <c r="C95" s="41">
        <v>1507</v>
      </c>
      <c r="F95" s="51" t="s">
        <v>613</v>
      </c>
      <c r="G95" s="51" t="s">
        <v>667</v>
      </c>
      <c r="H95" s="66">
        <v>17738</v>
      </c>
      <c r="N95" s="128" t="s">
        <v>613</v>
      </c>
      <c r="O95" t="s">
        <v>750</v>
      </c>
      <c r="P95">
        <v>1583</v>
      </c>
      <c r="Q95" t="b">
        <f t="shared" si="72"/>
        <v>1</v>
      </c>
      <c r="R95" t="b">
        <f t="shared" si="73"/>
        <v>1</v>
      </c>
      <c r="W95" s="49" t="s">
        <v>536</v>
      </c>
      <c r="X95" s="49" t="s">
        <v>613</v>
      </c>
      <c r="Y95" s="49" t="s">
        <v>656</v>
      </c>
      <c r="Z95" s="50">
        <v>1752</v>
      </c>
      <c r="AA95" t="b">
        <f t="shared" ref="AA95:AB95" si="93">Y95=G91</f>
        <v>1</v>
      </c>
      <c r="AB95" t="b">
        <f t="shared" si="93"/>
        <v>1</v>
      </c>
    </row>
    <row r="96" spans="1:28" x14ac:dyDescent="0.25">
      <c r="A96" s="40" t="s">
        <v>613</v>
      </c>
      <c r="B96" s="40" t="s">
        <v>751</v>
      </c>
      <c r="C96" s="41">
        <v>500</v>
      </c>
      <c r="F96" s="51" t="s">
        <v>613</v>
      </c>
      <c r="G96" s="51" t="s">
        <v>670</v>
      </c>
      <c r="H96" s="66">
        <v>174</v>
      </c>
      <c r="N96" s="128" t="s">
        <v>613</v>
      </c>
      <c r="O96" t="s">
        <v>752</v>
      </c>
      <c r="P96">
        <v>350</v>
      </c>
      <c r="Q96" t="b">
        <f t="shared" si="72"/>
        <v>1</v>
      </c>
      <c r="R96" t="b">
        <f t="shared" si="73"/>
        <v>1</v>
      </c>
      <c r="W96" s="49" t="s">
        <v>536</v>
      </c>
      <c r="X96" s="49" t="s">
        <v>613</v>
      </c>
      <c r="Y96" s="49" t="s">
        <v>659</v>
      </c>
      <c r="Z96" s="50">
        <v>1067</v>
      </c>
      <c r="AA96" t="b">
        <f t="shared" ref="AA96:AB96" si="94">Y96=G92</f>
        <v>1</v>
      </c>
      <c r="AB96" t="b">
        <f t="shared" si="94"/>
        <v>1</v>
      </c>
    </row>
    <row r="97" spans="1:28" x14ac:dyDescent="0.25">
      <c r="A97" s="40" t="s">
        <v>613</v>
      </c>
      <c r="B97" s="40" t="s">
        <v>753</v>
      </c>
      <c r="C97" s="41">
        <v>260</v>
      </c>
      <c r="F97" s="51" t="s">
        <v>613</v>
      </c>
      <c r="G97" s="51" t="s">
        <v>673</v>
      </c>
      <c r="H97" s="66">
        <v>3073</v>
      </c>
      <c r="N97" s="128" t="s">
        <v>613</v>
      </c>
      <c r="O97" t="s">
        <v>754</v>
      </c>
      <c r="P97">
        <v>144</v>
      </c>
      <c r="Q97" t="b">
        <f t="shared" si="72"/>
        <v>1</v>
      </c>
      <c r="R97" t="b">
        <f t="shared" si="73"/>
        <v>1</v>
      </c>
      <c r="W97" s="49" t="s">
        <v>536</v>
      </c>
      <c r="X97" s="49" t="s">
        <v>613</v>
      </c>
      <c r="Y97" s="49" t="s">
        <v>661</v>
      </c>
      <c r="Z97" s="50">
        <v>912</v>
      </c>
      <c r="AA97" t="b">
        <f t="shared" ref="AA97:AB97" si="95">Y97=G93</f>
        <v>1</v>
      </c>
      <c r="AB97" t="b">
        <f t="shared" si="95"/>
        <v>1</v>
      </c>
    </row>
    <row r="98" spans="1:28" x14ac:dyDescent="0.25">
      <c r="A98" s="40" t="s">
        <v>613</v>
      </c>
      <c r="B98" s="40" t="s">
        <v>755</v>
      </c>
      <c r="C98" s="41">
        <v>259</v>
      </c>
      <c r="F98" s="51" t="s">
        <v>613</v>
      </c>
      <c r="G98" s="51" t="s">
        <v>676</v>
      </c>
      <c r="H98" s="66">
        <v>3422</v>
      </c>
      <c r="N98" s="128" t="s">
        <v>613</v>
      </c>
      <c r="O98" t="s">
        <v>756</v>
      </c>
      <c r="P98">
        <v>4401</v>
      </c>
      <c r="Q98" t="b">
        <f t="shared" si="72"/>
        <v>1</v>
      </c>
      <c r="R98" t="b">
        <f t="shared" si="73"/>
        <v>1</v>
      </c>
      <c r="W98" s="49" t="s">
        <v>536</v>
      </c>
      <c r="X98" s="49" t="s">
        <v>613</v>
      </c>
      <c r="Y98" s="49" t="s">
        <v>664</v>
      </c>
      <c r="Z98" s="50">
        <v>136</v>
      </c>
      <c r="AA98" t="b">
        <f t="shared" ref="AA98:AB98" si="96">Y98=G94</f>
        <v>1</v>
      </c>
      <c r="AB98" t="b">
        <f t="shared" si="96"/>
        <v>1</v>
      </c>
    </row>
    <row r="99" spans="1:28" x14ac:dyDescent="0.25">
      <c r="A99" s="40" t="s">
        <v>613</v>
      </c>
      <c r="B99" s="40" t="s">
        <v>757</v>
      </c>
      <c r="C99" s="41">
        <v>834</v>
      </c>
      <c r="F99" s="51" t="s">
        <v>613</v>
      </c>
      <c r="G99" s="51" t="s">
        <v>679</v>
      </c>
      <c r="H99" s="66">
        <v>203</v>
      </c>
      <c r="N99" s="128" t="s">
        <v>613</v>
      </c>
      <c r="O99" t="s">
        <v>758</v>
      </c>
      <c r="P99">
        <v>4113</v>
      </c>
      <c r="Q99" t="b">
        <f t="shared" si="72"/>
        <v>1</v>
      </c>
      <c r="R99" t="b">
        <f t="shared" si="73"/>
        <v>1</v>
      </c>
      <c r="W99" s="49" t="s">
        <v>536</v>
      </c>
      <c r="X99" s="49" t="s">
        <v>613</v>
      </c>
      <c r="Y99" s="49" t="s">
        <v>667</v>
      </c>
      <c r="Z99" s="50">
        <v>17738</v>
      </c>
      <c r="AA99" t="b">
        <f t="shared" ref="AA99:AB99" si="97">Y99=G95</f>
        <v>1</v>
      </c>
      <c r="AB99" t="b">
        <f t="shared" si="97"/>
        <v>1</v>
      </c>
    </row>
    <row r="100" spans="1:28" x14ac:dyDescent="0.25">
      <c r="A100" s="40" t="s">
        <v>613</v>
      </c>
      <c r="B100" s="40" t="s">
        <v>759</v>
      </c>
      <c r="C100" s="41">
        <v>848</v>
      </c>
      <c r="F100" s="51" t="s">
        <v>613</v>
      </c>
      <c r="G100" s="51" t="s">
        <v>682</v>
      </c>
      <c r="H100" s="66">
        <v>5263</v>
      </c>
      <c r="N100" s="128" t="s">
        <v>613</v>
      </c>
      <c r="O100" t="s">
        <v>760</v>
      </c>
      <c r="P100">
        <v>1125</v>
      </c>
      <c r="Q100" t="b">
        <f t="shared" si="72"/>
        <v>1</v>
      </c>
      <c r="R100" t="b">
        <f t="shared" si="73"/>
        <v>1</v>
      </c>
      <c r="W100" s="49" t="s">
        <v>536</v>
      </c>
      <c r="X100" s="49" t="s">
        <v>613</v>
      </c>
      <c r="Y100" s="49" t="s">
        <v>670</v>
      </c>
      <c r="Z100" s="50">
        <v>174</v>
      </c>
      <c r="AA100" t="b">
        <f t="shared" ref="AA100:AB100" si="98">Y100=G96</f>
        <v>1</v>
      </c>
      <c r="AB100" t="b">
        <f t="shared" si="98"/>
        <v>1</v>
      </c>
    </row>
    <row r="101" spans="1:28" x14ac:dyDescent="0.25">
      <c r="A101" s="40" t="s">
        <v>613</v>
      </c>
      <c r="B101" s="40" t="s">
        <v>761</v>
      </c>
      <c r="C101" s="41">
        <v>241</v>
      </c>
      <c r="F101" s="51" t="s">
        <v>613</v>
      </c>
      <c r="G101" s="51" t="s">
        <v>685</v>
      </c>
      <c r="H101" s="66">
        <v>179</v>
      </c>
      <c r="N101" s="128" t="s">
        <v>613</v>
      </c>
      <c r="O101" t="s">
        <v>762</v>
      </c>
      <c r="P101">
        <v>829</v>
      </c>
      <c r="Q101" t="b">
        <f t="shared" si="72"/>
        <v>1</v>
      </c>
      <c r="R101" t="b">
        <f t="shared" si="73"/>
        <v>1</v>
      </c>
      <c r="W101" s="49" t="s">
        <v>536</v>
      </c>
      <c r="X101" s="49" t="s">
        <v>613</v>
      </c>
      <c r="Y101" s="49" t="s">
        <v>673</v>
      </c>
      <c r="Z101" s="50">
        <v>3073</v>
      </c>
      <c r="AA101" t="b">
        <f t="shared" ref="AA101:AB101" si="99">Y101=G97</f>
        <v>1</v>
      </c>
      <c r="AB101" t="b">
        <f t="shared" si="99"/>
        <v>1</v>
      </c>
    </row>
    <row r="102" spans="1:28" x14ac:dyDescent="0.25">
      <c r="A102" s="40" t="s">
        <v>613</v>
      </c>
      <c r="B102" s="40" t="s">
        <v>763</v>
      </c>
      <c r="C102" s="41">
        <v>1801</v>
      </c>
      <c r="F102" s="51" t="s">
        <v>613</v>
      </c>
      <c r="G102" s="51" t="s">
        <v>688</v>
      </c>
      <c r="H102" s="66">
        <v>315</v>
      </c>
      <c r="N102" s="128" t="s">
        <v>613</v>
      </c>
      <c r="O102" t="s">
        <v>764</v>
      </c>
      <c r="P102">
        <v>265</v>
      </c>
      <c r="Q102" t="b">
        <f t="shared" si="72"/>
        <v>1</v>
      </c>
      <c r="R102" t="b">
        <f t="shared" si="73"/>
        <v>1</v>
      </c>
      <c r="W102" s="49" t="s">
        <v>536</v>
      </c>
      <c r="X102" s="49" t="s">
        <v>613</v>
      </c>
      <c r="Y102" s="49" t="s">
        <v>676</v>
      </c>
      <c r="Z102" s="50">
        <v>3422</v>
      </c>
      <c r="AA102" t="b">
        <f t="shared" ref="AA102:AB102" si="100">Y102=G98</f>
        <v>1</v>
      </c>
      <c r="AB102" t="b">
        <f t="shared" si="100"/>
        <v>1</v>
      </c>
    </row>
    <row r="103" spans="1:28" x14ac:dyDescent="0.25">
      <c r="A103" s="40" t="s">
        <v>613</v>
      </c>
      <c r="B103" s="40" t="s">
        <v>765</v>
      </c>
      <c r="C103" s="41">
        <v>684</v>
      </c>
      <c r="F103" s="51" t="s">
        <v>613</v>
      </c>
      <c r="G103" s="51" t="s">
        <v>691</v>
      </c>
      <c r="H103" s="66">
        <v>517</v>
      </c>
      <c r="N103" s="128" t="s">
        <v>613</v>
      </c>
      <c r="O103" t="s">
        <v>766</v>
      </c>
      <c r="P103">
        <v>148</v>
      </c>
      <c r="Q103" t="b">
        <f t="shared" si="72"/>
        <v>1</v>
      </c>
      <c r="R103" t="b">
        <f t="shared" si="73"/>
        <v>1</v>
      </c>
      <c r="W103" s="49" t="s">
        <v>536</v>
      </c>
      <c r="X103" s="49" t="s">
        <v>613</v>
      </c>
      <c r="Y103" s="49" t="s">
        <v>679</v>
      </c>
      <c r="Z103" s="50">
        <v>203</v>
      </c>
      <c r="AA103" t="b">
        <f t="shared" ref="AA103:AB103" si="101">Y103=G99</f>
        <v>1</v>
      </c>
      <c r="AB103" t="b">
        <f t="shared" si="101"/>
        <v>1</v>
      </c>
    </row>
    <row r="104" spans="1:28" x14ac:dyDescent="0.25">
      <c r="A104" s="40" t="s">
        <v>613</v>
      </c>
      <c r="B104" s="40" t="s">
        <v>767</v>
      </c>
      <c r="C104" s="41">
        <v>455</v>
      </c>
      <c r="F104" s="51" t="s">
        <v>613</v>
      </c>
      <c r="G104" s="51" t="s">
        <v>694</v>
      </c>
      <c r="H104" s="66">
        <v>602</v>
      </c>
      <c r="N104" s="128" t="s">
        <v>613</v>
      </c>
      <c r="O104" t="s">
        <v>768</v>
      </c>
      <c r="P104">
        <v>915</v>
      </c>
      <c r="Q104" t="b">
        <f t="shared" si="72"/>
        <v>1</v>
      </c>
      <c r="R104" t="b">
        <f t="shared" si="73"/>
        <v>1</v>
      </c>
      <c r="W104" s="49" t="s">
        <v>536</v>
      </c>
      <c r="X104" s="49" t="s">
        <v>613</v>
      </c>
      <c r="Y104" s="49" t="s">
        <v>682</v>
      </c>
      <c r="Z104" s="50">
        <v>5263</v>
      </c>
      <c r="AA104" t="b">
        <f t="shared" ref="AA104:AB104" si="102">Y104=G100</f>
        <v>1</v>
      </c>
      <c r="AB104" t="b">
        <f t="shared" si="102"/>
        <v>1</v>
      </c>
    </row>
    <row r="105" spans="1:28" x14ac:dyDescent="0.25">
      <c r="A105" s="40" t="s">
        <v>613</v>
      </c>
      <c r="B105" s="40" t="s">
        <v>769</v>
      </c>
      <c r="C105" s="41">
        <v>434</v>
      </c>
      <c r="F105" s="51" t="s">
        <v>613</v>
      </c>
      <c r="G105" s="51" t="s">
        <v>697</v>
      </c>
      <c r="H105" s="66">
        <v>6058</v>
      </c>
      <c r="N105" s="128" t="s">
        <v>613</v>
      </c>
      <c r="O105" t="s">
        <v>770</v>
      </c>
      <c r="P105">
        <v>776</v>
      </c>
      <c r="Q105" t="b">
        <f t="shared" si="72"/>
        <v>1</v>
      </c>
      <c r="R105" t="b">
        <f t="shared" si="73"/>
        <v>1</v>
      </c>
      <c r="W105" s="49" t="s">
        <v>536</v>
      </c>
      <c r="X105" s="49" t="s">
        <v>613</v>
      </c>
      <c r="Y105" s="49" t="s">
        <v>685</v>
      </c>
      <c r="Z105" s="50">
        <v>179</v>
      </c>
      <c r="AA105" t="b">
        <f t="shared" ref="AA105:AB105" si="103">Y105=G101</f>
        <v>1</v>
      </c>
      <c r="AB105" t="b">
        <f t="shared" si="103"/>
        <v>1</v>
      </c>
    </row>
    <row r="106" spans="1:28" x14ac:dyDescent="0.25">
      <c r="A106" s="40" t="s">
        <v>613</v>
      </c>
      <c r="B106" s="40" t="s">
        <v>771</v>
      </c>
      <c r="C106" s="41">
        <v>8938</v>
      </c>
      <c r="F106" s="51" t="s">
        <v>613</v>
      </c>
      <c r="G106" s="51" t="s">
        <v>700</v>
      </c>
      <c r="H106" s="66">
        <v>519</v>
      </c>
      <c r="N106" s="128" t="s">
        <v>613</v>
      </c>
      <c r="O106" t="s">
        <v>772</v>
      </c>
      <c r="P106">
        <v>784</v>
      </c>
      <c r="Q106" t="b">
        <f t="shared" si="72"/>
        <v>1</v>
      </c>
      <c r="R106" t="b">
        <f t="shared" si="73"/>
        <v>1</v>
      </c>
      <c r="W106" s="49" t="s">
        <v>536</v>
      </c>
      <c r="X106" s="49" t="s">
        <v>613</v>
      </c>
      <c r="Y106" s="49" t="s">
        <v>688</v>
      </c>
      <c r="Z106" s="50">
        <v>315</v>
      </c>
      <c r="AA106" t="b">
        <f t="shared" ref="AA106:AB106" si="104">Y106=G102</f>
        <v>1</v>
      </c>
      <c r="AB106" t="b">
        <f t="shared" si="104"/>
        <v>1</v>
      </c>
    </row>
    <row r="107" spans="1:28" x14ac:dyDescent="0.25">
      <c r="A107" s="40" t="s">
        <v>613</v>
      </c>
      <c r="B107" s="40" t="s">
        <v>773</v>
      </c>
      <c r="C107" s="41">
        <v>721</v>
      </c>
      <c r="F107" s="51" t="s">
        <v>613</v>
      </c>
      <c r="G107" s="51" t="s">
        <v>702</v>
      </c>
      <c r="H107" s="66">
        <v>645</v>
      </c>
      <c r="N107" s="128" t="s">
        <v>613</v>
      </c>
      <c r="O107" t="s">
        <v>774</v>
      </c>
      <c r="P107">
        <v>429</v>
      </c>
      <c r="Q107" t="b">
        <f t="shared" si="72"/>
        <v>1</v>
      </c>
      <c r="R107" t="b">
        <f t="shared" si="73"/>
        <v>1</v>
      </c>
      <c r="W107" s="49" t="s">
        <v>536</v>
      </c>
      <c r="X107" s="49" t="s">
        <v>613</v>
      </c>
      <c r="Y107" s="49" t="s">
        <v>691</v>
      </c>
      <c r="Z107" s="50">
        <v>517</v>
      </c>
      <c r="AA107" t="b">
        <f t="shared" ref="AA107:AB107" si="105">Y107=G103</f>
        <v>1</v>
      </c>
      <c r="AB107" t="b">
        <f t="shared" si="105"/>
        <v>1</v>
      </c>
    </row>
    <row r="108" spans="1:28" x14ac:dyDescent="0.25">
      <c r="A108" s="40" t="s">
        <v>613</v>
      </c>
      <c r="B108" s="40" t="s">
        <v>775</v>
      </c>
      <c r="C108" s="41">
        <v>4234</v>
      </c>
      <c r="F108" s="51" t="s">
        <v>613</v>
      </c>
      <c r="G108" s="51" t="s">
        <v>705</v>
      </c>
      <c r="H108" s="66">
        <v>1923</v>
      </c>
      <c r="N108" s="128" t="s">
        <v>613</v>
      </c>
      <c r="O108" t="s">
        <v>776</v>
      </c>
      <c r="P108">
        <v>347</v>
      </c>
      <c r="Q108" t="b">
        <f t="shared" ref="Q108" si="106">O108=G142</f>
        <v>1</v>
      </c>
      <c r="R108" t="b">
        <f t="shared" ref="R108" si="107">P108=H142</f>
        <v>1</v>
      </c>
      <c r="W108" s="49" t="s">
        <v>536</v>
      </c>
      <c r="X108" s="49" t="s">
        <v>613</v>
      </c>
      <c r="Y108" s="49" t="s">
        <v>694</v>
      </c>
      <c r="Z108" s="50">
        <v>602</v>
      </c>
      <c r="AA108" t="b">
        <f t="shared" ref="AA108:AB108" si="108">Y108=G104</f>
        <v>1</v>
      </c>
      <c r="AB108" t="b">
        <f t="shared" si="108"/>
        <v>1</v>
      </c>
    </row>
    <row r="109" spans="1:28" x14ac:dyDescent="0.25">
      <c r="A109" s="40" t="s">
        <v>613</v>
      </c>
      <c r="B109" s="40" t="s">
        <v>777</v>
      </c>
      <c r="C109" s="41">
        <v>1552</v>
      </c>
      <c r="F109" s="51" t="s">
        <v>613</v>
      </c>
      <c r="G109" s="51" t="s">
        <v>708</v>
      </c>
      <c r="H109" s="66">
        <v>454</v>
      </c>
      <c r="N109" s="128" t="s">
        <v>613</v>
      </c>
      <c r="O109" t="s">
        <v>569</v>
      </c>
      <c r="P109">
        <v>16661</v>
      </c>
      <c r="Q109" t="b">
        <f>O109=G24</f>
        <v>1</v>
      </c>
      <c r="R109" t="b">
        <f>P109=H24</f>
        <v>1</v>
      </c>
      <c r="S109" t="s">
        <v>778</v>
      </c>
      <c r="W109" s="49" t="s">
        <v>536</v>
      </c>
      <c r="X109" s="49" t="s">
        <v>613</v>
      </c>
      <c r="Y109" s="49" t="s">
        <v>697</v>
      </c>
      <c r="Z109" s="50">
        <v>6058</v>
      </c>
      <c r="AA109" t="b">
        <f t="shared" ref="AA109:AB109" si="109">Y109=G105</f>
        <v>1</v>
      </c>
      <c r="AB109" t="b">
        <f t="shared" si="109"/>
        <v>1</v>
      </c>
    </row>
    <row r="110" spans="1:28" x14ac:dyDescent="0.25">
      <c r="A110" s="40" t="s">
        <v>613</v>
      </c>
      <c r="B110" s="40" t="s">
        <v>779</v>
      </c>
      <c r="C110" s="41">
        <v>355</v>
      </c>
      <c r="F110" s="51" t="s">
        <v>613</v>
      </c>
      <c r="G110" s="51" t="s">
        <v>711</v>
      </c>
      <c r="H110" s="66">
        <v>482</v>
      </c>
      <c r="N110" s="128" t="s">
        <v>613</v>
      </c>
      <c r="O110" t="s">
        <v>780</v>
      </c>
      <c r="P110">
        <v>311</v>
      </c>
      <c r="Q110" t="b">
        <f t="shared" ref="Q110:Q137" si="110">O110=G143</f>
        <v>1</v>
      </c>
      <c r="R110" t="b">
        <f t="shared" ref="R110:R137" si="111">P110=H143</f>
        <v>1</v>
      </c>
      <c r="W110" s="49" t="s">
        <v>536</v>
      </c>
      <c r="X110" s="49" t="s">
        <v>613</v>
      </c>
      <c r="Y110" s="49" t="s">
        <v>700</v>
      </c>
      <c r="Z110" s="50">
        <v>519</v>
      </c>
      <c r="AA110" t="b">
        <f t="shared" ref="AA110:AB110" si="112">Y110=G106</f>
        <v>1</v>
      </c>
      <c r="AB110" t="b">
        <f t="shared" si="112"/>
        <v>1</v>
      </c>
    </row>
    <row r="111" spans="1:28" x14ac:dyDescent="0.25">
      <c r="A111" s="40" t="s">
        <v>613</v>
      </c>
      <c r="B111" s="40" t="s">
        <v>781</v>
      </c>
      <c r="C111" s="41">
        <v>150</v>
      </c>
      <c r="F111" s="51" t="s">
        <v>613</v>
      </c>
      <c r="G111" s="51" t="s">
        <v>714</v>
      </c>
      <c r="H111" s="66">
        <v>236</v>
      </c>
      <c r="N111" s="128" t="s">
        <v>613</v>
      </c>
      <c r="O111" t="s">
        <v>782</v>
      </c>
      <c r="P111">
        <v>4912</v>
      </c>
      <c r="Q111" t="b">
        <f t="shared" si="110"/>
        <v>1</v>
      </c>
      <c r="R111" t="b">
        <f t="shared" si="111"/>
        <v>1</v>
      </c>
      <c r="W111" s="49" t="s">
        <v>536</v>
      </c>
      <c r="X111" s="49" t="s">
        <v>613</v>
      </c>
      <c r="Y111" s="49" t="s">
        <v>702</v>
      </c>
      <c r="Z111" s="50">
        <v>645</v>
      </c>
      <c r="AA111" t="b">
        <f t="shared" ref="AA111:AB111" si="113">Y111=G107</f>
        <v>1</v>
      </c>
      <c r="AB111" t="b">
        <f t="shared" si="113"/>
        <v>1</v>
      </c>
    </row>
    <row r="112" spans="1:28" x14ac:dyDescent="0.25">
      <c r="A112" s="40" t="s">
        <v>613</v>
      </c>
      <c r="B112" s="40" t="s">
        <v>783</v>
      </c>
      <c r="C112" s="41">
        <v>4081</v>
      </c>
      <c r="F112" s="51" t="s">
        <v>613</v>
      </c>
      <c r="G112" s="51" t="s">
        <v>716</v>
      </c>
      <c r="H112" s="66">
        <v>585</v>
      </c>
      <c r="N112" s="128" t="s">
        <v>613</v>
      </c>
      <c r="O112" t="s">
        <v>784</v>
      </c>
      <c r="P112">
        <v>1140</v>
      </c>
      <c r="Q112" t="b">
        <f t="shared" si="110"/>
        <v>1</v>
      </c>
      <c r="R112" t="b">
        <f t="shared" si="111"/>
        <v>1</v>
      </c>
      <c r="W112" s="49" t="s">
        <v>536</v>
      </c>
      <c r="X112" s="49" t="s">
        <v>613</v>
      </c>
      <c r="Y112" s="49" t="s">
        <v>705</v>
      </c>
      <c r="Z112" s="50">
        <v>1923</v>
      </c>
      <c r="AA112" t="b">
        <f t="shared" ref="AA112:AB112" si="114">Y112=G108</f>
        <v>1</v>
      </c>
      <c r="AB112" t="b">
        <f t="shared" si="114"/>
        <v>1</v>
      </c>
    </row>
    <row r="113" spans="1:28" x14ac:dyDescent="0.25">
      <c r="A113" s="40" t="s">
        <v>613</v>
      </c>
      <c r="B113" s="40" t="s">
        <v>785</v>
      </c>
      <c r="C113" s="41">
        <v>3929</v>
      </c>
      <c r="F113" s="51" t="s">
        <v>613</v>
      </c>
      <c r="G113" s="51" t="s">
        <v>718</v>
      </c>
      <c r="H113" s="66">
        <v>2676</v>
      </c>
      <c r="N113" s="128" t="s">
        <v>613</v>
      </c>
      <c r="O113" t="s">
        <v>786</v>
      </c>
      <c r="P113">
        <v>5472</v>
      </c>
      <c r="Q113" t="b">
        <f t="shared" si="110"/>
        <v>1</v>
      </c>
      <c r="R113" t="b">
        <f t="shared" si="111"/>
        <v>1</v>
      </c>
      <c r="W113" s="49" t="s">
        <v>536</v>
      </c>
      <c r="X113" s="49" t="s">
        <v>613</v>
      </c>
      <c r="Y113" s="49" t="s">
        <v>708</v>
      </c>
      <c r="Z113" s="50">
        <v>454</v>
      </c>
      <c r="AA113" t="b">
        <f t="shared" ref="AA113:AB113" si="115">Y113=G109</f>
        <v>1</v>
      </c>
      <c r="AB113" t="b">
        <f t="shared" si="115"/>
        <v>1</v>
      </c>
    </row>
    <row r="114" spans="1:28" x14ac:dyDescent="0.25">
      <c r="A114" s="40" t="s">
        <v>613</v>
      </c>
      <c r="B114" s="40" t="s">
        <v>787</v>
      </c>
      <c r="C114" s="41">
        <v>1081</v>
      </c>
      <c r="F114" s="51" t="s">
        <v>613</v>
      </c>
      <c r="G114" s="51" t="s">
        <v>720</v>
      </c>
      <c r="H114" s="66">
        <v>426</v>
      </c>
      <c r="N114" s="128" t="s">
        <v>613</v>
      </c>
      <c r="O114" t="s">
        <v>788</v>
      </c>
      <c r="P114">
        <v>2023</v>
      </c>
      <c r="Q114" t="b">
        <f t="shared" si="110"/>
        <v>1</v>
      </c>
      <c r="R114" t="b">
        <f t="shared" si="111"/>
        <v>1</v>
      </c>
      <c r="W114" s="49" t="s">
        <v>536</v>
      </c>
      <c r="X114" s="49" t="s">
        <v>613</v>
      </c>
      <c r="Y114" s="49" t="s">
        <v>711</v>
      </c>
      <c r="Z114" s="50">
        <v>482</v>
      </c>
      <c r="AA114" t="b">
        <f t="shared" ref="AA114:AB114" si="116">Y114=G110</f>
        <v>1</v>
      </c>
      <c r="AB114" t="b">
        <f t="shared" si="116"/>
        <v>1</v>
      </c>
    </row>
    <row r="115" spans="1:28" x14ac:dyDescent="0.25">
      <c r="A115" s="40" t="s">
        <v>613</v>
      </c>
      <c r="B115" s="40" t="s">
        <v>789</v>
      </c>
      <c r="C115" s="41">
        <v>827</v>
      </c>
      <c r="F115" s="51" t="s">
        <v>613</v>
      </c>
      <c r="G115" s="51" t="s">
        <v>722</v>
      </c>
      <c r="H115" s="66">
        <v>1559</v>
      </c>
      <c r="N115" s="128" t="s">
        <v>613</v>
      </c>
      <c r="O115" t="s">
        <v>790</v>
      </c>
      <c r="P115">
        <v>2693</v>
      </c>
      <c r="Q115" t="b">
        <f t="shared" si="110"/>
        <v>1</v>
      </c>
      <c r="R115" t="b">
        <f t="shared" si="111"/>
        <v>1</v>
      </c>
      <c r="W115" s="49" t="s">
        <v>536</v>
      </c>
      <c r="X115" s="49" t="s">
        <v>613</v>
      </c>
      <c r="Y115" s="49" t="s">
        <v>714</v>
      </c>
      <c r="Z115" s="50">
        <v>236</v>
      </c>
      <c r="AA115" t="b">
        <f t="shared" ref="AA115:AB115" si="117">Y115=G111</f>
        <v>1</v>
      </c>
      <c r="AB115" t="b">
        <f t="shared" si="117"/>
        <v>1</v>
      </c>
    </row>
    <row r="116" spans="1:28" x14ac:dyDescent="0.25">
      <c r="A116" s="40" t="s">
        <v>613</v>
      </c>
      <c r="B116" s="40" t="s">
        <v>791</v>
      </c>
      <c r="C116" s="41">
        <v>265</v>
      </c>
      <c r="F116" s="51" t="s">
        <v>613</v>
      </c>
      <c r="G116" s="51" t="s">
        <v>724</v>
      </c>
      <c r="H116" s="66">
        <v>518</v>
      </c>
      <c r="N116" s="128" t="s">
        <v>613</v>
      </c>
      <c r="O116" t="s">
        <v>792</v>
      </c>
      <c r="P116">
        <v>921</v>
      </c>
      <c r="Q116" t="b">
        <f t="shared" si="110"/>
        <v>1</v>
      </c>
      <c r="R116" t="b">
        <f t="shared" si="111"/>
        <v>1</v>
      </c>
      <c r="W116" s="49" t="s">
        <v>536</v>
      </c>
      <c r="X116" s="49" t="s">
        <v>613</v>
      </c>
      <c r="Y116" s="49" t="s">
        <v>716</v>
      </c>
      <c r="Z116" s="50">
        <v>585</v>
      </c>
      <c r="AA116" t="b">
        <f t="shared" ref="AA116:AB116" si="118">Y116=G112</f>
        <v>1</v>
      </c>
      <c r="AB116" t="b">
        <f t="shared" si="118"/>
        <v>1</v>
      </c>
    </row>
    <row r="117" spans="1:28" x14ac:dyDescent="0.25">
      <c r="A117" s="40" t="s">
        <v>613</v>
      </c>
      <c r="B117" s="40" t="s">
        <v>793</v>
      </c>
      <c r="C117" s="41">
        <v>156</v>
      </c>
      <c r="F117" s="51" t="s">
        <v>613</v>
      </c>
      <c r="G117" s="51" t="s">
        <v>726</v>
      </c>
      <c r="H117" s="66">
        <v>273</v>
      </c>
      <c r="N117" s="128" t="s">
        <v>613</v>
      </c>
      <c r="O117" t="s">
        <v>794</v>
      </c>
      <c r="P117">
        <v>3346</v>
      </c>
      <c r="Q117" t="b">
        <f t="shared" si="110"/>
        <v>1</v>
      </c>
      <c r="R117" t="b">
        <f t="shared" si="111"/>
        <v>1</v>
      </c>
      <c r="W117" s="49" t="s">
        <v>536</v>
      </c>
      <c r="X117" s="49" t="s">
        <v>613</v>
      </c>
      <c r="Y117" s="49" t="s">
        <v>718</v>
      </c>
      <c r="Z117" s="50">
        <v>2676</v>
      </c>
      <c r="AA117" t="b">
        <f t="shared" ref="AA117:AB117" si="119">Y117=G113</f>
        <v>1</v>
      </c>
      <c r="AB117" t="b">
        <f t="shared" si="119"/>
        <v>1</v>
      </c>
    </row>
    <row r="118" spans="1:28" x14ac:dyDescent="0.25">
      <c r="A118" s="40" t="s">
        <v>613</v>
      </c>
      <c r="B118" s="40" t="s">
        <v>795</v>
      </c>
      <c r="C118" s="41">
        <v>922</v>
      </c>
      <c r="F118" s="51" t="s">
        <v>613</v>
      </c>
      <c r="G118" s="51" t="s">
        <v>728</v>
      </c>
      <c r="H118" s="66">
        <v>255</v>
      </c>
      <c r="N118" s="128" t="s">
        <v>613</v>
      </c>
      <c r="O118" t="s">
        <v>796</v>
      </c>
      <c r="P118">
        <v>5184</v>
      </c>
      <c r="Q118" t="b">
        <f t="shared" si="110"/>
        <v>1</v>
      </c>
      <c r="R118" t="b">
        <f t="shared" si="111"/>
        <v>1</v>
      </c>
      <c r="W118" s="49" t="s">
        <v>536</v>
      </c>
      <c r="X118" s="49" t="s">
        <v>613</v>
      </c>
      <c r="Y118" s="49" t="s">
        <v>720</v>
      </c>
      <c r="Z118" s="50">
        <v>426</v>
      </c>
      <c r="AA118" t="b">
        <f t="shared" ref="AA118:AB118" si="120">Y118=G114</f>
        <v>1</v>
      </c>
      <c r="AB118" t="b">
        <f t="shared" si="120"/>
        <v>1</v>
      </c>
    </row>
    <row r="119" spans="1:28" x14ac:dyDescent="0.25">
      <c r="A119" s="40" t="s">
        <v>613</v>
      </c>
      <c r="B119" s="40" t="s">
        <v>797</v>
      </c>
      <c r="C119" s="41">
        <v>804</v>
      </c>
      <c r="F119" s="51" t="s">
        <v>613</v>
      </c>
      <c r="G119" s="51" t="s">
        <v>730</v>
      </c>
      <c r="H119" s="66">
        <v>857</v>
      </c>
      <c r="N119" s="128" t="s">
        <v>613</v>
      </c>
      <c r="O119" t="s">
        <v>798</v>
      </c>
      <c r="P119">
        <v>802</v>
      </c>
      <c r="Q119" t="b">
        <f t="shared" si="110"/>
        <v>1</v>
      </c>
      <c r="R119" t="b">
        <f t="shared" si="111"/>
        <v>1</v>
      </c>
      <c r="W119" s="49" t="s">
        <v>536</v>
      </c>
      <c r="X119" s="49" t="s">
        <v>613</v>
      </c>
      <c r="Y119" s="49" t="s">
        <v>722</v>
      </c>
      <c r="Z119" s="50">
        <v>1559</v>
      </c>
      <c r="AA119" t="b">
        <f t="shared" ref="AA119:AB119" si="121">Y119=G115</f>
        <v>1</v>
      </c>
      <c r="AB119" t="b">
        <f t="shared" si="121"/>
        <v>1</v>
      </c>
    </row>
    <row r="120" spans="1:28" x14ac:dyDescent="0.25">
      <c r="A120" s="40" t="s">
        <v>613</v>
      </c>
      <c r="B120" s="40" t="s">
        <v>799</v>
      </c>
      <c r="C120" s="41">
        <v>763</v>
      </c>
      <c r="F120" s="51" t="s">
        <v>613</v>
      </c>
      <c r="G120" s="51" t="s">
        <v>732</v>
      </c>
      <c r="H120" s="66">
        <v>906</v>
      </c>
      <c r="N120" s="128" t="s">
        <v>613</v>
      </c>
      <c r="O120" t="s">
        <v>800</v>
      </c>
      <c r="P120">
        <v>1339</v>
      </c>
      <c r="Q120" t="b">
        <f t="shared" si="110"/>
        <v>1</v>
      </c>
      <c r="R120" t="b">
        <f t="shared" si="111"/>
        <v>1</v>
      </c>
      <c r="W120" s="49" t="s">
        <v>536</v>
      </c>
      <c r="X120" s="49" t="s">
        <v>613</v>
      </c>
      <c r="Y120" s="49" t="s">
        <v>724</v>
      </c>
      <c r="Z120" s="50">
        <v>518</v>
      </c>
      <c r="AA120" t="b">
        <f t="shared" ref="AA120:AB120" si="122">Y120=G116</f>
        <v>1</v>
      </c>
      <c r="AB120" t="b">
        <f t="shared" si="122"/>
        <v>1</v>
      </c>
    </row>
    <row r="121" spans="1:28" x14ac:dyDescent="0.25">
      <c r="A121" s="40" t="s">
        <v>613</v>
      </c>
      <c r="B121" s="40" t="s">
        <v>801</v>
      </c>
      <c r="C121" s="41">
        <v>399</v>
      </c>
      <c r="F121" s="51" t="s">
        <v>613</v>
      </c>
      <c r="G121" s="51" t="s">
        <v>734</v>
      </c>
      <c r="H121" s="66">
        <v>249</v>
      </c>
      <c r="N121" s="128" t="s">
        <v>613</v>
      </c>
      <c r="O121" t="s">
        <v>802</v>
      </c>
      <c r="P121">
        <v>1010</v>
      </c>
      <c r="Q121" t="b">
        <f t="shared" si="110"/>
        <v>1</v>
      </c>
      <c r="R121" t="b">
        <f t="shared" si="111"/>
        <v>1</v>
      </c>
      <c r="W121" s="49" t="s">
        <v>536</v>
      </c>
      <c r="X121" s="49" t="s">
        <v>613</v>
      </c>
      <c r="Y121" s="49" t="s">
        <v>726</v>
      </c>
      <c r="Z121" s="50">
        <v>273</v>
      </c>
      <c r="AA121" t="b">
        <f t="shared" ref="AA121:AB121" si="123">Y121=G117</f>
        <v>1</v>
      </c>
      <c r="AB121" t="b">
        <f t="shared" si="123"/>
        <v>1</v>
      </c>
    </row>
    <row r="122" spans="1:28" x14ac:dyDescent="0.25">
      <c r="A122" s="40" t="s">
        <v>613</v>
      </c>
      <c r="B122" s="40" t="s">
        <v>803</v>
      </c>
      <c r="C122" s="41">
        <v>340</v>
      </c>
      <c r="F122" s="51" t="s">
        <v>613</v>
      </c>
      <c r="G122" s="51" t="s">
        <v>736</v>
      </c>
      <c r="H122" s="66">
        <v>1864</v>
      </c>
      <c r="N122" s="128" t="s">
        <v>613</v>
      </c>
      <c r="O122" t="s">
        <v>804</v>
      </c>
      <c r="P122">
        <v>4971</v>
      </c>
      <c r="Q122" t="b">
        <f t="shared" si="110"/>
        <v>1</v>
      </c>
      <c r="R122" t="b">
        <f t="shared" si="111"/>
        <v>1</v>
      </c>
      <c r="W122" s="49" t="s">
        <v>536</v>
      </c>
      <c r="X122" s="49" t="s">
        <v>613</v>
      </c>
      <c r="Y122" s="49" t="s">
        <v>728</v>
      </c>
      <c r="Z122" s="50">
        <v>255</v>
      </c>
      <c r="AA122" t="b">
        <f t="shared" ref="AA122:AB122" si="124">Y122=G118</f>
        <v>1</v>
      </c>
      <c r="AB122" t="b">
        <f t="shared" si="124"/>
        <v>1</v>
      </c>
    </row>
    <row r="123" spans="1:28" x14ac:dyDescent="0.25">
      <c r="A123" s="40" t="s">
        <v>613</v>
      </c>
      <c r="B123" s="40" t="s">
        <v>805</v>
      </c>
      <c r="C123" s="41">
        <v>329</v>
      </c>
      <c r="F123" s="51" t="s">
        <v>613</v>
      </c>
      <c r="G123" s="51" t="s">
        <v>738</v>
      </c>
      <c r="H123" s="66">
        <v>724</v>
      </c>
      <c r="N123" s="128" t="s">
        <v>613</v>
      </c>
      <c r="O123" t="s">
        <v>806</v>
      </c>
      <c r="P123">
        <v>345</v>
      </c>
      <c r="Q123" t="b">
        <f t="shared" si="110"/>
        <v>1</v>
      </c>
      <c r="R123" t="b">
        <f t="shared" si="111"/>
        <v>1</v>
      </c>
      <c r="W123" s="49" t="s">
        <v>536</v>
      </c>
      <c r="X123" s="49" t="s">
        <v>613</v>
      </c>
      <c r="Y123" s="49" t="s">
        <v>730</v>
      </c>
      <c r="Z123" s="50">
        <v>857</v>
      </c>
      <c r="AA123" t="b">
        <f t="shared" ref="AA123:AB123" si="125">Y123=G119</f>
        <v>1</v>
      </c>
      <c r="AB123" t="b">
        <f t="shared" si="125"/>
        <v>1</v>
      </c>
    </row>
    <row r="124" spans="1:28" x14ac:dyDescent="0.25">
      <c r="A124" s="40" t="s">
        <v>613</v>
      </c>
      <c r="B124" s="40" t="s">
        <v>807</v>
      </c>
      <c r="C124" s="41">
        <v>4577</v>
      </c>
      <c r="F124" s="51" t="s">
        <v>613</v>
      </c>
      <c r="G124" s="51" t="s">
        <v>740</v>
      </c>
      <c r="H124" s="66">
        <v>452</v>
      </c>
      <c r="N124" s="128" t="s">
        <v>613</v>
      </c>
      <c r="O124" t="s">
        <v>808</v>
      </c>
      <c r="P124">
        <v>313</v>
      </c>
      <c r="Q124" t="b">
        <f t="shared" si="110"/>
        <v>1</v>
      </c>
      <c r="R124" t="b">
        <f t="shared" si="111"/>
        <v>1</v>
      </c>
      <c r="W124" s="49" t="s">
        <v>536</v>
      </c>
      <c r="X124" s="49" t="s">
        <v>613</v>
      </c>
      <c r="Y124" s="49" t="s">
        <v>732</v>
      </c>
      <c r="Z124" s="50">
        <v>906</v>
      </c>
      <c r="AA124" t="b">
        <f t="shared" ref="AA124:AB124" si="126">Y124=G120</f>
        <v>1</v>
      </c>
      <c r="AB124" t="b">
        <f t="shared" si="126"/>
        <v>1</v>
      </c>
    </row>
    <row r="125" spans="1:28" x14ac:dyDescent="0.25">
      <c r="A125" s="40" t="s">
        <v>613</v>
      </c>
      <c r="B125" s="40" t="s">
        <v>809</v>
      </c>
      <c r="C125" s="41">
        <v>1116</v>
      </c>
      <c r="F125" s="51" t="s">
        <v>613</v>
      </c>
      <c r="G125" s="51" t="s">
        <v>742</v>
      </c>
      <c r="H125" s="66">
        <v>428</v>
      </c>
      <c r="N125" s="128" t="s">
        <v>613</v>
      </c>
      <c r="O125" t="s">
        <v>810</v>
      </c>
      <c r="P125">
        <v>4749</v>
      </c>
      <c r="Q125" t="b">
        <f t="shared" si="110"/>
        <v>1</v>
      </c>
      <c r="R125" t="b">
        <f t="shared" si="111"/>
        <v>1</v>
      </c>
      <c r="W125" s="49" t="s">
        <v>536</v>
      </c>
      <c r="X125" s="49" t="s">
        <v>613</v>
      </c>
      <c r="Y125" s="49" t="s">
        <v>734</v>
      </c>
      <c r="Z125" s="50">
        <v>249</v>
      </c>
      <c r="AA125" t="b">
        <f t="shared" ref="AA125:AB125" si="127">Y125=G121</f>
        <v>1</v>
      </c>
      <c r="AB125" t="b">
        <f t="shared" si="127"/>
        <v>1</v>
      </c>
    </row>
    <row r="126" spans="1:28" x14ac:dyDescent="0.25">
      <c r="A126" s="40" t="s">
        <v>613</v>
      </c>
      <c r="B126" s="40" t="s">
        <v>811</v>
      </c>
      <c r="C126" s="41">
        <v>5161</v>
      </c>
      <c r="F126" s="51" t="s">
        <v>613</v>
      </c>
      <c r="G126" s="51" t="s">
        <v>744</v>
      </c>
      <c r="H126" s="66">
        <v>9379</v>
      </c>
      <c r="N126" s="128" t="s">
        <v>613</v>
      </c>
      <c r="O126" t="s">
        <v>812</v>
      </c>
      <c r="P126">
        <v>103</v>
      </c>
      <c r="Q126" t="b">
        <f t="shared" si="110"/>
        <v>1</v>
      </c>
      <c r="R126" t="b">
        <f t="shared" si="111"/>
        <v>1</v>
      </c>
      <c r="W126" s="49" t="s">
        <v>536</v>
      </c>
      <c r="X126" s="49" t="s">
        <v>613</v>
      </c>
      <c r="Y126" s="49" t="s">
        <v>736</v>
      </c>
      <c r="Z126" s="50">
        <v>1864</v>
      </c>
      <c r="AA126" t="b">
        <f t="shared" ref="AA126:AB126" si="128">Y126=G122</f>
        <v>1</v>
      </c>
      <c r="AB126" t="b">
        <f t="shared" si="128"/>
        <v>1</v>
      </c>
    </row>
    <row r="127" spans="1:28" x14ac:dyDescent="0.25">
      <c r="A127" s="40" t="s">
        <v>613</v>
      </c>
      <c r="B127" s="40" t="s">
        <v>813</v>
      </c>
      <c r="C127" s="41">
        <v>1941</v>
      </c>
      <c r="F127" s="51" t="s">
        <v>613</v>
      </c>
      <c r="G127" s="51" t="s">
        <v>746</v>
      </c>
      <c r="H127" s="66">
        <v>715</v>
      </c>
      <c r="N127" s="128" t="s">
        <v>613</v>
      </c>
      <c r="O127" t="s">
        <v>814</v>
      </c>
      <c r="P127">
        <v>500</v>
      </c>
      <c r="Q127" t="b">
        <f t="shared" si="110"/>
        <v>1</v>
      </c>
      <c r="R127" t="b">
        <f t="shared" si="111"/>
        <v>1</v>
      </c>
      <c r="W127" s="49" t="s">
        <v>536</v>
      </c>
      <c r="X127" s="49" t="s">
        <v>613</v>
      </c>
      <c r="Y127" s="49" t="s">
        <v>738</v>
      </c>
      <c r="Z127" s="50">
        <v>724</v>
      </c>
      <c r="AA127" t="b">
        <f t="shared" ref="AA127:AB127" si="129">Y127=G123</f>
        <v>1</v>
      </c>
      <c r="AB127" t="b">
        <f t="shared" si="129"/>
        <v>1</v>
      </c>
    </row>
    <row r="128" spans="1:28" x14ac:dyDescent="0.25">
      <c r="A128" s="40" t="s">
        <v>613</v>
      </c>
      <c r="B128" s="40" t="s">
        <v>815</v>
      </c>
      <c r="C128" s="41">
        <v>2491</v>
      </c>
      <c r="F128" s="51" t="s">
        <v>613</v>
      </c>
      <c r="G128" s="51" t="s">
        <v>748</v>
      </c>
      <c r="H128" s="66">
        <v>4257</v>
      </c>
      <c r="N128" s="128" t="s">
        <v>613</v>
      </c>
      <c r="O128" t="s">
        <v>816</v>
      </c>
      <c r="P128">
        <v>335</v>
      </c>
      <c r="Q128" t="b">
        <f t="shared" si="110"/>
        <v>1</v>
      </c>
      <c r="R128" t="b">
        <f t="shared" si="111"/>
        <v>1</v>
      </c>
      <c r="W128" s="49" t="s">
        <v>536</v>
      </c>
      <c r="X128" s="49" t="s">
        <v>613</v>
      </c>
      <c r="Y128" s="49" t="s">
        <v>740</v>
      </c>
      <c r="Z128" s="50">
        <v>452</v>
      </c>
      <c r="AA128" t="b">
        <f t="shared" ref="AA128:AB128" si="130">Y128=G124</f>
        <v>1</v>
      </c>
      <c r="AB128" t="b">
        <f t="shared" si="130"/>
        <v>1</v>
      </c>
    </row>
    <row r="129" spans="1:28" x14ac:dyDescent="0.25">
      <c r="A129" s="40" t="s">
        <v>613</v>
      </c>
      <c r="B129" s="40" t="s">
        <v>817</v>
      </c>
      <c r="C129" s="41">
        <v>919</v>
      </c>
      <c r="F129" s="51" t="s">
        <v>613</v>
      </c>
      <c r="G129" s="51" t="s">
        <v>750</v>
      </c>
      <c r="H129" s="66">
        <v>1583</v>
      </c>
      <c r="N129" s="128" t="s">
        <v>613</v>
      </c>
      <c r="O129" t="s">
        <v>818</v>
      </c>
      <c r="P129">
        <v>131</v>
      </c>
      <c r="Q129" t="b">
        <f t="shared" si="110"/>
        <v>1</v>
      </c>
      <c r="R129" t="b">
        <f t="shared" si="111"/>
        <v>1</v>
      </c>
      <c r="W129" s="49" t="s">
        <v>536</v>
      </c>
      <c r="X129" s="49" t="s">
        <v>613</v>
      </c>
      <c r="Y129" s="49" t="s">
        <v>742</v>
      </c>
      <c r="Z129" s="50">
        <v>428</v>
      </c>
      <c r="AA129" t="b">
        <f t="shared" ref="AA129:AB129" si="131">Y129=G125</f>
        <v>1</v>
      </c>
      <c r="AB129" t="b">
        <f t="shared" si="131"/>
        <v>1</v>
      </c>
    </row>
    <row r="130" spans="1:28" x14ac:dyDescent="0.25">
      <c r="A130" s="40" t="s">
        <v>613</v>
      </c>
      <c r="B130" s="40" t="s">
        <v>819</v>
      </c>
      <c r="C130" s="41">
        <v>3095</v>
      </c>
      <c r="F130" s="51" t="s">
        <v>613</v>
      </c>
      <c r="G130" s="51" t="s">
        <v>752</v>
      </c>
      <c r="H130" s="66">
        <v>350</v>
      </c>
      <c r="N130" s="128" t="s">
        <v>613</v>
      </c>
      <c r="O130" t="s">
        <v>820</v>
      </c>
      <c r="P130">
        <v>5498</v>
      </c>
      <c r="Q130" t="b">
        <f t="shared" si="110"/>
        <v>1</v>
      </c>
      <c r="R130" t="b">
        <f t="shared" si="111"/>
        <v>1</v>
      </c>
      <c r="W130" s="49" t="s">
        <v>536</v>
      </c>
      <c r="X130" s="49" t="s">
        <v>613</v>
      </c>
      <c r="Y130" s="49" t="s">
        <v>744</v>
      </c>
      <c r="Z130" s="50">
        <v>9379</v>
      </c>
      <c r="AA130" t="b">
        <f t="shared" ref="AA130:AB130" si="132">Y130=G126</f>
        <v>1</v>
      </c>
      <c r="AB130" t="b">
        <f t="shared" si="132"/>
        <v>1</v>
      </c>
    </row>
    <row r="131" spans="1:28" x14ac:dyDescent="0.25">
      <c r="A131" s="40" t="s">
        <v>613</v>
      </c>
      <c r="B131" s="40" t="s">
        <v>821</v>
      </c>
      <c r="C131" s="41">
        <v>4993</v>
      </c>
      <c r="F131" s="51" t="s">
        <v>613</v>
      </c>
      <c r="G131" s="51" t="s">
        <v>754</v>
      </c>
      <c r="H131" s="66">
        <v>144</v>
      </c>
      <c r="N131" s="128" t="s">
        <v>613</v>
      </c>
      <c r="O131" t="s">
        <v>822</v>
      </c>
      <c r="P131">
        <v>163</v>
      </c>
      <c r="Q131" t="b">
        <f t="shared" si="110"/>
        <v>1</v>
      </c>
      <c r="R131" t="b">
        <f t="shared" si="111"/>
        <v>1</v>
      </c>
      <c r="W131" s="49" t="s">
        <v>536</v>
      </c>
      <c r="X131" s="49" t="s">
        <v>613</v>
      </c>
      <c r="Y131" s="49" t="s">
        <v>746</v>
      </c>
      <c r="Z131" s="50">
        <v>715</v>
      </c>
      <c r="AA131" t="b">
        <f t="shared" ref="AA131:AB131" si="133">Y131=G127</f>
        <v>1</v>
      </c>
      <c r="AB131" t="b">
        <f t="shared" si="133"/>
        <v>1</v>
      </c>
    </row>
    <row r="132" spans="1:28" x14ac:dyDescent="0.25">
      <c r="A132" s="40" t="s">
        <v>613</v>
      </c>
      <c r="B132" s="40" t="s">
        <v>823</v>
      </c>
      <c r="C132" s="41">
        <v>784</v>
      </c>
      <c r="F132" s="51" t="s">
        <v>613</v>
      </c>
      <c r="G132" s="51" t="s">
        <v>756</v>
      </c>
      <c r="H132" s="66">
        <v>4401</v>
      </c>
      <c r="N132" s="128" t="s">
        <v>613</v>
      </c>
      <c r="O132" t="s">
        <v>824</v>
      </c>
      <c r="P132">
        <v>479</v>
      </c>
      <c r="Q132" t="b">
        <f t="shared" si="110"/>
        <v>1</v>
      </c>
      <c r="R132" t="b">
        <f t="shared" si="111"/>
        <v>1</v>
      </c>
      <c r="W132" s="49" t="s">
        <v>536</v>
      </c>
      <c r="X132" s="49" t="s">
        <v>613</v>
      </c>
      <c r="Y132" s="49" t="s">
        <v>748</v>
      </c>
      <c r="Z132" s="50">
        <v>4257</v>
      </c>
      <c r="AA132" t="b">
        <f t="shared" ref="AA132:AB132" si="134">Y132=G128</f>
        <v>1</v>
      </c>
      <c r="AB132" t="b">
        <f t="shared" si="134"/>
        <v>1</v>
      </c>
    </row>
    <row r="133" spans="1:28" x14ac:dyDescent="0.25">
      <c r="A133" s="40" t="s">
        <v>613</v>
      </c>
      <c r="B133" s="40" t="s">
        <v>825</v>
      </c>
      <c r="C133" s="41">
        <v>1309</v>
      </c>
      <c r="F133" s="51" t="s">
        <v>613</v>
      </c>
      <c r="G133" s="51" t="s">
        <v>758</v>
      </c>
      <c r="H133" s="66">
        <v>4113</v>
      </c>
      <c r="N133" s="128" t="s">
        <v>613</v>
      </c>
      <c r="O133" t="s">
        <v>826</v>
      </c>
      <c r="P133">
        <v>135</v>
      </c>
      <c r="Q133" t="b">
        <f t="shared" si="110"/>
        <v>1</v>
      </c>
      <c r="R133" t="b">
        <f t="shared" si="111"/>
        <v>1</v>
      </c>
      <c r="W133" s="49" t="s">
        <v>536</v>
      </c>
      <c r="X133" s="49" t="s">
        <v>613</v>
      </c>
      <c r="Y133" s="49" t="s">
        <v>750</v>
      </c>
      <c r="Z133" s="50">
        <v>1583</v>
      </c>
      <c r="AA133" t="b">
        <f t="shared" ref="AA133:AB133" si="135">Y133=G129</f>
        <v>1</v>
      </c>
      <c r="AB133" t="b">
        <f t="shared" si="135"/>
        <v>1</v>
      </c>
    </row>
    <row r="134" spans="1:28" x14ac:dyDescent="0.25">
      <c r="A134" s="40" t="s">
        <v>613</v>
      </c>
      <c r="B134" s="40" t="s">
        <v>827</v>
      </c>
      <c r="C134" s="41">
        <v>955</v>
      </c>
      <c r="F134" s="51" t="s">
        <v>613</v>
      </c>
      <c r="G134" s="51" t="s">
        <v>760</v>
      </c>
      <c r="H134" s="66">
        <v>1125</v>
      </c>
      <c r="N134" s="128" t="s">
        <v>613</v>
      </c>
      <c r="O134" t="s">
        <v>828</v>
      </c>
      <c r="P134">
        <v>669</v>
      </c>
      <c r="Q134" t="b">
        <f t="shared" si="110"/>
        <v>1</v>
      </c>
      <c r="R134" t="b">
        <f t="shared" si="111"/>
        <v>1</v>
      </c>
      <c r="W134" s="49" t="s">
        <v>536</v>
      </c>
      <c r="X134" s="49" t="s">
        <v>613</v>
      </c>
      <c r="Y134" s="49" t="s">
        <v>752</v>
      </c>
      <c r="Z134" s="50">
        <v>350</v>
      </c>
      <c r="AA134" t="b">
        <f t="shared" ref="AA134:AB134" si="136">Y134=G130</f>
        <v>1</v>
      </c>
      <c r="AB134" t="b">
        <f t="shared" si="136"/>
        <v>1</v>
      </c>
    </row>
    <row r="135" spans="1:28" x14ac:dyDescent="0.25">
      <c r="A135" s="40" t="s">
        <v>613</v>
      </c>
      <c r="B135" s="40" t="s">
        <v>829</v>
      </c>
      <c r="C135" s="41">
        <v>4810</v>
      </c>
      <c r="F135" s="51" t="s">
        <v>613</v>
      </c>
      <c r="G135" s="51" t="s">
        <v>762</v>
      </c>
      <c r="H135" s="66">
        <v>829</v>
      </c>
      <c r="N135" s="128" t="s">
        <v>613</v>
      </c>
      <c r="O135" t="s">
        <v>830</v>
      </c>
      <c r="P135">
        <v>219</v>
      </c>
      <c r="Q135" t="b">
        <f t="shared" si="110"/>
        <v>1</v>
      </c>
      <c r="R135" t="b">
        <f t="shared" si="111"/>
        <v>1</v>
      </c>
      <c r="W135" s="49" t="s">
        <v>536</v>
      </c>
      <c r="X135" s="49" t="s">
        <v>613</v>
      </c>
      <c r="Y135" s="49" t="s">
        <v>754</v>
      </c>
      <c r="Z135" s="50">
        <v>144</v>
      </c>
      <c r="AA135" t="b">
        <f t="shared" ref="AA135:AB135" si="137">Y135=G131</f>
        <v>1</v>
      </c>
      <c r="AB135" t="b">
        <f t="shared" si="137"/>
        <v>1</v>
      </c>
    </row>
    <row r="136" spans="1:28" x14ac:dyDescent="0.25">
      <c r="A136" s="40" t="s">
        <v>613</v>
      </c>
      <c r="B136" s="40" t="s">
        <v>831</v>
      </c>
      <c r="C136" s="41">
        <v>322</v>
      </c>
      <c r="F136" s="51" t="s">
        <v>613</v>
      </c>
      <c r="G136" s="51" t="s">
        <v>764</v>
      </c>
      <c r="H136" s="66">
        <v>265</v>
      </c>
      <c r="N136" s="128" t="s">
        <v>613</v>
      </c>
      <c r="O136" t="s">
        <v>832</v>
      </c>
      <c r="P136">
        <v>445</v>
      </c>
      <c r="Q136" t="b">
        <f t="shared" si="110"/>
        <v>1</v>
      </c>
      <c r="R136" t="b">
        <f t="shared" si="111"/>
        <v>1</v>
      </c>
      <c r="W136" s="49" t="s">
        <v>536</v>
      </c>
      <c r="X136" s="49" t="s">
        <v>613</v>
      </c>
      <c r="Y136" s="49" t="s">
        <v>756</v>
      </c>
      <c r="Z136" s="50">
        <v>4401</v>
      </c>
      <c r="AA136" t="b">
        <f t="shared" ref="AA136:AB136" si="138">Y136=G132</f>
        <v>1</v>
      </c>
      <c r="AB136" t="b">
        <f t="shared" si="138"/>
        <v>1</v>
      </c>
    </row>
    <row r="137" spans="1:28" x14ac:dyDescent="0.25">
      <c r="A137" s="40" t="s">
        <v>613</v>
      </c>
      <c r="B137" s="40" t="s">
        <v>833</v>
      </c>
      <c r="C137" s="41">
        <v>302</v>
      </c>
      <c r="F137" s="51" t="s">
        <v>613</v>
      </c>
      <c r="G137" s="51" t="s">
        <v>766</v>
      </c>
      <c r="H137" s="66">
        <v>148</v>
      </c>
      <c r="N137" s="128" t="s">
        <v>613</v>
      </c>
      <c r="O137" t="s">
        <v>834</v>
      </c>
      <c r="P137">
        <v>1552</v>
      </c>
      <c r="Q137" t="b">
        <f t="shared" si="110"/>
        <v>1</v>
      </c>
      <c r="R137" t="b">
        <f t="shared" si="111"/>
        <v>1</v>
      </c>
      <c r="W137" s="49" t="s">
        <v>536</v>
      </c>
      <c r="X137" s="49" t="s">
        <v>613</v>
      </c>
      <c r="Y137" s="49" t="s">
        <v>758</v>
      </c>
      <c r="Z137" s="50">
        <v>4113</v>
      </c>
      <c r="AA137" t="b">
        <f t="shared" ref="AA137:AB137" si="139">Y137=G133</f>
        <v>1</v>
      </c>
      <c r="AB137" t="b">
        <f t="shared" si="139"/>
        <v>1</v>
      </c>
    </row>
    <row r="138" spans="1:28" x14ac:dyDescent="0.25">
      <c r="A138" s="40" t="s">
        <v>613</v>
      </c>
      <c r="B138" s="40" t="s">
        <v>835</v>
      </c>
      <c r="C138" s="41">
        <v>4458</v>
      </c>
      <c r="F138" s="51" t="s">
        <v>613</v>
      </c>
      <c r="G138" s="51" t="s">
        <v>768</v>
      </c>
      <c r="H138" s="66">
        <v>915</v>
      </c>
      <c r="N138" s="128" t="s">
        <v>613</v>
      </c>
      <c r="O138" t="s">
        <v>600</v>
      </c>
      <c r="P138">
        <v>13205</v>
      </c>
      <c r="Q138" t="b">
        <f>O138=G38</f>
        <v>1</v>
      </c>
      <c r="R138" t="b">
        <f>P138=H38</f>
        <v>1</v>
      </c>
      <c r="S138" t="s">
        <v>778</v>
      </c>
      <c r="W138" s="49" t="s">
        <v>536</v>
      </c>
      <c r="X138" s="49" t="s">
        <v>613</v>
      </c>
      <c r="Y138" s="49" t="s">
        <v>760</v>
      </c>
      <c r="Z138" s="50">
        <v>1125</v>
      </c>
      <c r="AA138" t="b">
        <f t="shared" ref="AA138:AB138" si="140">Y138=G134</f>
        <v>1</v>
      </c>
      <c r="AB138" t="b">
        <f t="shared" si="140"/>
        <v>1</v>
      </c>
    </row>
    <row r="139" spans="1:28" x14ac:dyDescent="0.25">
      <c r="A139" s="40" t="s">
        <v>613</v>
      </c>
      <c r="B139" s="40" t="s">
        <v>812</v>
      </c>
      <c r="C139" s="41">
        <v>98</v>
      </c>
      <c r="F139" s="51" t="s">
        <v>613</v>
      </c>
      <c r="G139" s="51" t="s">
        <v>770</v>
      </c>
      <c r="H139" s="66">
        <v>776</v>
      </c>
      <c r="N139" s="128" t="s">
        <v>613</v>
      </c>
      <c r="O139" t="s">
        <v>836</v>
      </c>
      <c r="P139">
        <v>441</v>
      </c>
      <c r="Q139" t="b">
        <f>O139=G171</f>
        <v>1</v>
      </c>
      <c r="R139" t="b">
        <f>P139=H171</f>
        <v>1</v>
      </c>
      <c r="W139" s="49" t="s">
        <v>536</v>
      </c>
      <c r="X139" s="49" t="s">
        <v>613</v>
      </c>
      <c r="Y139" s="49" t="s">
        <v>762</v>
      </c>
      <c r="Z139" s="50">
        <v>829</v>
      </c>
      <c r="AA139" t="b">
        <f t="shared" ref="AA139:AB139" si="141">Y139=G135</f>
        <v>1</v>
      </c>
      <c r="AB139" t="b">
        <f t="shared" si="141"/>
        <v>1</v>
      </c>
    </row>
    <row r="140" spans="1:28" x14ac:dyDescent="0.25">
      <c r="A140" s="40" t="s">
        <v>613</v>
      </c>
      <c r="B140" s="40" t="s">
        <v>837</v>
      </c>
      <c r="C140" s="41">
        <v>509</v>
      </c>
      <c r="F140" s="51" t="s">
        <v>613</v>
      </c>
      <c r="G140" s="51" t="s">
        <v>772</v>
      </c>
      <c r="H140" s="66">
        <v>784</v>
      </c>
      <c r="W140" s="49" t="s">
        <v>536</v>
      </c>
      <c r="X140" s="49" t="s">
        <v>613</v>
      </c>
      <c r="Y140" s="49" t="s">
        <v>764</v>
      </c>
      <c r="Z140" s="50">
        <v>265</v>
      </c>
      <c r="AA140" t="b">
        <f t="shared" ref="AA140:AB140" si="142">Y140=G136</f>
        <v>1</v>
      </c>
      <c r="AB140" t="b">
        <f t="shared" si="142"/>
        <v>1</v>
      </c>
    </row>
    <row r="141" spans="1:28" x14ac:dyDescent="0.25">
      <c r="A141" s="40" t="s">
        <v>613</v>
      </c>
      <c r="B141" s="40" t="s">
        <v>838</v>
      </c>
      <c r="C141" s="41">
        <v>305</v>
      </c>
      <c r="F141" s="51" t="s">
        <v>613</v>
      </c>
      <c r="G141" s="51" t="s">
        <v>774</v>
      </c>
      <c r="H141" s="66">
        <v>429</v>
      </c>
      <c r="W141" s="49" t="s">
        <v>536</v>
      </c>
      <c r="X141" s="49" t="s">
        <v>613</v>
      </c>
      <c r="Y141" s="49" t="s">
        <v>766</v>
      </c>
      <c r="Z141" s="50">
        <v>148</v>
      </c>
      <c r="AA141" t="b">
        <f t="shared" ref="AA141:AB141" si="143">Y141=G137</f>
        <v>1</v>
      </c>
      <c r="AB141" t="b">
        <f t="shared" si="143"/>
        <v>1</v>
      </c>
    </row>
    <row r="142" spans="1:28" x14ac:dyDescent="0.25">
      <c r="A142" s="40" t="s">
        <v>613</v>
      </c>
      <c r="B142" s="40" t="s">
        <v>839</v>
      </c>
      <c r="C142" s="41">
        <v>127</v>
      </c>
      <c r="F142" s="51" t="s">
        <v>613</v>
      </c>
      <c r="G142" s="51" t="s">
        <v>776</v>
      </c>
      <c r="H142" s="66">
        <v>347</v>
      </c>
      <c r="W142" s="49" t="s">
        <v>536</v>
      </c>
      <c r="X142" s="49" t="s">
        <v>613</v>
      </c>
      <c r="Y142" s="49" t="s">
        <v>768</v>
      </c>
      <c r="Z142" s="50">
        <v>915</v>
      </c>
      <c r="AA142" t="b">
        <f t="shared" ref="AA142:AB142" si="144">Y142=G138</f>
        <v>1</v>
      </c>
      <c r="AB142" t="b">
        <f t="shared" si="144"/>
        <v>1</v>
      </c>
    </row>
    <row r="143" spans="1:28" x14ac:dyDescent="0.25">
      <c r="A143" s="40" t="s">
        <v>613</v>
      </c>
      <c r="B143" s="40" t="s">
        <v>840</v>
      </c>
      <c r="C143" s="41">
        <v>5337</v>
      </c>
      <c r="F143" s="51" t="s">
        <v>613</v>
      </c>
      <c r="G143" s="51" t="s">
        <v>780</v>
      </c>
      <c r="H143" s="66">
        <v>311</v>
      </c>
      <c r="W143" s="49" t="s">
        <v>536</v>
      </c>
      <c r="X143" s="49" t="s">
        <v>613</v>
      </c>
      <c r="Y143" s="49" t="s">
        <v>770</v>
      </c>
      <c r="Z143" s="50">
        <v>776</v>
      </c>
      <c r="AA143" t="b">
        <f t="shared" ref="AA143:AB143" si="145">Y143=G139</f>
        <v>1</v>
      </c>
      <c r="AB143" t="b">
        <f t="shared" si="145"/>
        <v>1</v>
      </c>
    </row>
    <row r="144" spans="1:28" x14ac:dyDescent="0.25">
      <c r="A144" s="42" t="s">
        <v>613</v>
      </c>
      <c r="B144" s="42" t="s">
        <v>841</v>
      </c>
      <c r="C144" s="41">
        <v>174</v>
      </c>
      <c r="F144" s="51" t="s">
        <v>613</v>
      </c>
      <c r="G144" s="51" t="s">
        <v>782</v>
      </c>
      <c r="H144" s="66">
        <v>4912</v>
      </c>
      <c r="W144" s="49" t="s">
        <v>536</v>
      </c>
      <c r="X144" s="49" t="s">
        <v>613</v>
      </c>
      <c r="Y144" s="49" t="s">
        <v>772</v>
      </c>
      <c r="Z144" s="50">
        <v>784</v>
      </c>
      <c r="AA144" t="b">
        <f t="shared" ref="AA144:AB144" si="146">Y144=G140</f>
        <v>1</v>
      </c>
      <c r="AB144" t="b">
        <f t="shared" si="146"/>
        <v>1</v>
      </c>
    </row>
    <row r="145" spans="1:28" x14ac:dyDescent="0.25">
      <c r="A145" s="40" t="s">
        <v>613</v>
      </c>
      <c r="B145" s="40" t="s">
        <v>842</v>
      </c>
      <c r="C145" s="41">
        <v>485</v>
      </c>
      <c r="F145" s="51" t="s">
        <v>613</v>
      </c>
      <c r="G145" s="51" t="s">
        <v>784</v>
      </c>
      <c r="H145" s="66">
        <v>1140</v>
      </c>
      <c r="W145" s="49" t="s">
        <v>536</v>
      </c>
      <c r="X145" s="49" t="s">
        <v>613</v>
      </c>
      <c r="Y145" s="49" t="s">
        <v>774</v>
      </c>
      <c r="Z145" s="50">
        <v>429</v>
      </c>
      <c r="AA145" t="b">
        <f t="shared" ref="AA145:AB145" si="147">Y145=G141</f>
        <v>1</v>
      </c>
      <c r="AB145" t="b">
        <f t="shared" si="147"/>
        <v>1</v>
      </c>
    </row>
    <row r="146" spans="1:28" x14ac:dyDescent="0.25">
      <c r="A146" s="40" t="s">
        <v>613</v>
      </c>
      <c r="B146" s="40" t="s">
        <v>843</v>
      </c>
      <c r="C146" s="41">
        <v>144</v>
      </c>
      <c r="F146" s="51" t="s">
        <v>613</v>
      </c>
      <c r="G146" s="51" t="s">
        <v>786</v>
      </c>
      <c r="H146" s="66">
        <v>5472</v>
      </c>
      <c r="W146" s="49" t="s">
        <v>536</v>
      </c>
      <c r="X146" s="49" t="s">
        <v>613</v>
      </c>
      <c r="Y146" s="49" t="s">
        <v>776</v>
      </c>
      <c r="Z146" s="50">
        <v>347</v>
      </c>
      <c r="AA146" t="b">
        <f t="shared" ref="AA146:AB146" si="148">Y146=G142</f>
        <v>1</v>
      </c>
      <c r="AB146" t="b">
        <f t="shared" si="148"/>
        <v>1</v>
      </c>
    </row>
    <row r="147" spans="1:28" x14ac:dyDescent="0.25">
      <c r="A147" s="40" t="s">
        <v>613</v>
      </c>
      <c r="B147" s="40" t="s">
        <v>844</v>
      </c>
      <c r="C147" s="41">
        <v>666</v>
      </c>
      <c r="F147" s="51" t="s">
        <v>613</v>
      </c>
      <c r="G147" s="51" t="s">
        <v>788</v>
      </c>
      <c r="H147" s="66">
        <v>2023</v>
      </c>
      <c r="W147" s="49" t="s">
        <v>536</v>
      </c>
      <c r="X147" s="49" t="s">
        <v>613</v>
      </c>
      <c r="Y147" s="49" t="s">
        <v>780</v>
      </c>
      <c r="Z147" s="50">
        <v>311</v>
      </c>
      <c r="AA147" t="b">
        <f t="shared" ref="AA147:AB147" si="149">Y147=G143</f>
        <v>1</v>
      </c>
      <c r="AB147" t="b">
        <f t="shared" si="149"/>
        <v>1</v>
      </c>
    </row>
    <row r="148" spans="1:28" x14ac:dyDescent="0.25">
      <c r="A148" s="40" t="s">
        <v>613</v>
      </c>
      <c r="B148" s="40" t="s">
        <v>845</v>
      </c>
      <c r="C148" s="41">
        <v>210</v>
      </c>
      <c r="F148" s="51" t="s">
        <v>613</v>
      </c>
      <c r="G148" s="51" t="s">
        <v>790</v>
      </c>
      <c r="H148" s="66">
        <v>2693</v>
      </c>
      <c r="W148" s="49" t="s">
        <v>536</v>
      </c>
      <c r="X148" s="49" t="s">
        <v>613</v>
      </c>
      <c r="Y148" s="49" t="s">
        <v>782</v>
      </c>
      <c r="Z148" s="50">
        <v>4912</v>
      </c>
      <c r="AA148" t="b">
        <f t="shared" ref="AA148:AB148" si="150">Y148=G144</f>
        <v>1</v>
      </c>
      <c r="AB148" t="b">
        <f t="shared" si="150"/>
        <v>1</v>
      </c>
    </row>
    <row r="149" spans="1:28" x14ac:dyDescent="0.25">
      <c r="A149" s="40" t="s">
        <v>613</v>
      </c>
      <c r="B149" s="40" t="s">
        <v>846</v>
      </c>
      <c r="C149" s="41">
        <v>424</v>
      </c>
      <c r="F149" s="51" t="s">
        <v>613</v>
      </c>
      <c r="G149" s="51" t="s">
        <v>792</v>
      </c>
      <c r="H149" s="66">
        <v>921</v>
      </c>
      <c r="W149" s="49" t="s">
        <v>536</v>
      </c>
      <c r="X149" s="49" t="s">
        <v>613</v>
      </c>
      <c r="Y149" s="49" t="s">
        <v>784</v>
      </c>
      <c r="Z149" s="50">
        <v>1140</v>
      </c>
      <c r="AA149" t="b">
        <f t="shared" ref="AA149:AB149" si="151">Y149=G145</f>
        <v>1</v>
      </c>
      <c r="AB149" t="b">
        <f t="shared" si="151"/>
        <v>1</v>
      </c>
    </row>
    <row r="150" spans="1:28" x14ac:dyDescent="0.25">
      <c r="A150" s="40" t="s">
        <v>613</v>
      </c>
      <c r="B150" s="40" t="s">
        <v>847</v>
      </c>
      <c r="C150" s="41">
        <v>1494</v>
      </c>
      <c r="F150" s="51" t="s">
        <v>613</v>
      </c>
      <c r="G150" s="51" t="s">
        <v>794</v>
      </c>
      <c r="H150" s="66">
        <v>3346</v>
      </c>
      <c r="W150" s="49" t="s">
        <v>536</v>
      </c>
      <c r="X150" s="49" t="s">
        <v>613</v>
      </c>
      <c r="Y150" s="49" t="s">
        <v>786</v>
      </c>
      <c r="Z150" s="50">
        <v>5472</v>
      </c>
      <c r="AA150" t="b">
        <f t="shared" ref="AA150:AB150" si="152">Y150=G146</f>
        <v>1</v>
      </c>
      <c r="AB150" t="b">
        <f t="shared" si="152"/>
        <v>1</v>
      </c>
    </row>
    <row r="151" spans="1:28" x14ac:dyDescent="0.25">
      <c r="A151" s="40" t="s">
        <v>613</v>
      </c>
      <c r="B151" s="40" t="s">
        <v>848</v>
      </c>
      <c r="C151" s="41">
        <v>380</v>
      </c>
      <c r="F151" s="51" t="s">
        <v>613</v>
      </c>
      <c r="G151" s="51" t="s">
        <v>796</v>
      </c>
      <c r="H151" s="66">
        <v>5184</v>
      </c>
      <c r="W151" s="49" t="s">
        <v>536</v>
      </c>
      <c r="X151" s="49" t="s">
        <v>613</v>
      </c>
      <c r="Y151" s="49" t="s">
        <v>788</v>
      </c>
      <c r="Z151" s="50">
        <v>2023</v>
      </c>
      <c r="AA151" t="b">
        <f t="shared" ref="AA151:AB151" si="153">Y151=G147</f>
        <v>1</v>
      </c>
      <c r="AB151" t="b">
        <f t="shared" si="153"/>
        <v>1</v>
      </c>
    </row>
    <row r="152" spans="1:28" x14ac:dyDescent="0.25">
      <c r="A152" s="42" t="s">
        <v>219</v>
      </c>
      <c r="B152" s="42" t="s">
        <v>849</v>
      </c>
      <c r="C152" s="41">
        <v>4088</v>
      </c>
      <c r="F152" s="51" t="s">
        <v>613</v>
      </c>
      <c r="G152" s="51" t="s">
        <v>798</v>
      </c>
      <c r="H152" s="66">
        <v>802</v>
      </c>
      <c r="W152" s="49" t="s">
        <v>536</v>
      </c>
      <c r="X152" s="49" t="s">
        <v>613</v>
      </c>
      <c r="Y152" s="49" t="s">
        <v>790</v>
      </c>
      <c r="Z152" s="50">
        <v>2693</v>
      </c>
      <c r="AA152" t="b">
        <f t="shared" ref="AA152:AB152" si="154">Y152=G148</f>
        <v>1</v>
      </c>
      <c r="AB152" t="b">
        <f t="shared" si="154"/>
        <v>1</v>
      </c>
    </row>
    <row r="153" spans="1:28" x14ac:dyDescent="0.25">
      <c r="F153" s="51" t="s">
        <v>613</v>
      </c>
      <c r="G153" s="51" t="s">
        <v>800</v>
      </c>
      <c r="H153" s="66">
        <v>1339</v>
      </c>
      <c r="W153" s="49" t="s">
        <v>536</v>
      </c>
      <c r="X153" s="49" t="s">
        <v>613</v>
      </c>
      <c r="Y153" s="49" t="s">
        <v>792</v>
      </c>
      <c r="Z153" s="50">
        <v>921</v>
      </c>
      <c r="AA153" t="b">
        <f t="shared" ref="AA153:AB153" si="155">Y153=G149</f>
        <v>1</v>
      </c>
      <c r="AB153" t="b">
        <f t="shared" si="155"/>
        <v>1</v>
      </c>
    </row>
    <row r="154" spans="1:28" x14ac:dyDescent="0.25">
      <c r="F154" s="51" t="s">
        <v>613</v>
      </c>
      <c r="G154" s="51" t="s">
        <v>802</v>
      </c>
      <c r="H154" s="66">
        <v>1010</v>
      </c>
      <c r="W154" s="49" t="s">
        <v>536</v>
      </c>
      <c r="X154" s="49" t="s">
        <v>613</v>
      </c>
      <c r="Y154" s="49" t="s">
        <v>794</v>
      </c>
      <c r="Z154" s="50">
        <v>3346</v>
      </c>
      <c r="AA154" t="b">
        <f t="shared" ref="AA154:AB154" si="156">Y154=G150</f>
        <v>1</v>
      </c>
      <c r="AB154" t="b">
        <f t="shared" si="156"/>
        <v>1</v>
      </c>
    </row>
    <row r="155" spans="1:28" x14ac:dyDescent="0.25">
      <c r="F155" s="51" t="s">
        <v>613</v>
      </c>
      <c r="G155" s="51" t="s">
        <v>804</v>
      </c>
      <c r="H155" s="66">
        <v>4971</v>
      </c>
      <c r="W155" s="49" t="s">
        <v>536</v>
      </c>
      <c r="X155" s="49" t="s">
        <v>613</v>
      </c>
      <c r="Y155" s="49" t="s">
        <v>796</v>
      </c>
      <c r="Z155" s="50">
        <v>5184</v>
      </c>
      <c r="AA155" t="b">
        <f t="shared" ref="AA155:AB155" si="157">Y155=G151</f>
        <v>1</v>
      </c>
      <c r="AB155" t="b">
        <f t="shared" si="157"/>
        <v>1</v>
      </c>
    </row>
    <row r="156" spans="1:28" x14ac:dyDescent="0.25">
      <c r="F156" s="51" t="s">
        <v>613</v>
      </c>
      <c r="G156" s="51" t="s">
        <v>806</v>
      </c>
      <c r="H156" s="66">
        <v>345</v>
      </c>
      <c r="W156" s="49" t="s">
        <v>536</v>
      </c>
      <c r="X156" s="49" t="s">
        <v>613</v>
      </c>
      <c r="Y156" s="49" t="s">
        <v>798</v>
      </c>
      <c r="Z156" s="50">
        <v>802</v>
      </c>
      <c r="AA156" t="b">
        <f t="shared" ref="AA156:AB156" si="158">Y156=G152</f>
        <v>1</v>
      </c>
      <c r="AB156" t="b">
        <f t="shared" si="158"/>
        <v>1</v>
      </c>
    </row>
    <row r="157" spans="1:28" x14ac:dyDescent="0.25">
      <c r="F157" s="51" t="s">
        <v>613</v>
      </c>
      <c r="G157" s="51" t="s">
        <v>808</v>
      </c>
      <c r="H157" s="66">
        <v>313</v>
      </c>
      <c r="W157" s="49" t="s">
        <v>536</v>
      </c>
      <c r="X157" s="49" t="s">
        <v>613</v>
      </c>
      <c r="Y157" s="49" t="s">
        <v>800</v>
      </c>
      <c r="Z157" s="50">
        <v>1339</v>
      </c>
      <c r="AA157" t="b">
        <f t="shared" ref="AA157:AB157" si="159">Y157=G153</f>
        <v>1</v>
      </c>
      <c r="AB157" t="b">
        <f t="shared" si="159"/>
        <v>1</v>
      </c>
    </row>
    <row r="158" spans="1:28" x14ac:dyDescent="0.25">
      <c r="F158" s="51" t="s">
        <v>613</v>
      </c>
      <c r="G158" s="51" t="s">
        <v>810</v>
      </c>
      <c r="H158" s="66">
        <v>4749</v>
      </c>
      <c r="W158" s="49" t="s">
        <v>536</v>
      </c>
      <c r="X158" s="49" t="s">
        <v>613</v>
      </c>
      <c r="Y158" s="49" t="s">
        <v>802</v>
      </c>
      <c r="Z158" s="50">
        <v>1010</v>
      </c>
      <c r="AA158" t="b">
        <f t="shared" ref="AA158:AB158" si="160">Y158=G154</f>
        <v>1</v>
      </c>
      <c r="AB158" t="b">
        <f t="shared" si="160"/>
        <v>1</v>
      </c>
    </row>
    <row r="159" spans="1:28" x14ac:dyDescent="0.25">
      <c r="F159" s="51" t="s">
        <v>613</v>
      </c>
      <c r="G159" s="51" t="s">
        <v>812</v>
      </c>
      <c r="H159" s="66">
        <v>103</v>
      </c>
      <c r="W159" s="49" t="s">
        <v>536</v>
      </c>
      <c r="X159" s="49" t="s">
        <v>613</v>
      </c>
      <c r="Y159" s="49" t="s">
        <v>804</v>
      </c>
      <c r="Z159" s="50">
        <v>4971</v>
      </c>
      <c r="AA159" t="b">
        <f t="shared" ref="AA159:AB159" si="161">Y159=G155</f>
        <v>1</v>
      </c>
      <c r="AB159" t="b">
        <f t="shared" si="161"/>
        <v>1</v>
      </c>
    </row>
    <row r="160" spans="1:28" x14ac:dyDescent="0.25">
      <c r="F160" s="51" t="s">
        <v>613</v>
      </c>
      <c r="G160" s="51" t="s">
        <v>814</v>
      </c>
      <c r="H160" s="66">
        <v>500</v>
      </c>
      <c r="W160" s="49" t="s">
        <v>536</v>
      </c>
      <c r="X160" s="49" t="s">
        <v>613</v>
      </c>
      <c r="Y160" s="49" t="s">
        <v>806</v>
      </c>
      <c r="Z160" s="50">
        <v>345</v>
      </c>
      <c r="AA160" t="b">
        <f t="shared" ref="AA160:AB160" si="162">Y160=G156</f>
        <v>1</v>
      </c>
      <c r="AB160" t="b">
        <f t="shared" si="162"/>
        <v>1</v>
      </c>
    </row>
    <row r="161" spans="6:28" x14ac:dyDescent="0.25">
      <c r="F161" s="51" t="s">
        <v>613</v>
      </c>
      <c r="G161" s="51" t="s">
        <v>816</v>
      </c>
      <c r="H161" s="66">
        <v>335</v>
      </c>
      <c r="W161" s="49" t="s">
        <v>536</v>
      </c>
      <c r="X161" s="49" t="s">
        <v>613</v>
      </c>
      <c r="Y161" s="49" t="s">
        <v>808</v>
      </c>
      <c r="Z161" s="50">
        <v>313</v>
      </c>
      <c r="AA161" t="b">
        <f t="shared" ref="AA161:AB161" si="163">Y161=G157</f>
        <v>1</v>
      </c>
      <c r="AB161" t="b">
        <f t="shared" si="163"/>
        <v>1</v>
      </c>
    </row>
    <row r="162" spans="6:28" x14ac:dyDescent="0.25">
      <c r="F162" s="51" t="s">
        <v>613</v>
      </c>
      <c r="G162" s="51" t="s">
        <v>818</v>
      </c>
      <c r="H162" s="66">
        <v>131</v>
      </c>
      <c r="W162" s="49" t="s">
        <v>536</v>
      </c>
      <c r="X162" s="49" t="s">
        <v>613</v>
      </c>
      <c r="Y162" s="49" t="s">
        <v>810</v>
      </c>
      <c r="Z162" s="50">
        <v>4749</v>
      </c>
      <c r="AA162" t="b">
        <f t="shared" ref="AA162:AB162" si="164">Y162=G158</f>
        <v>1</v>
      </c>
      <c r="AB162" t="b">
        <f t="shared" si="164"/>
        <v>1</v>
      </c>
    </row>
    <row r="163" spans="6:28" x14ac:dyDescent="0.25">
      <c r="F163" s="51" t="s">
        <v>613</v>
      </c>
      <c r="G163" s="51" t="s">
        <v>820</v>
      </c>
      <c r="H163" s="66">
        <v>5498</v>
      </c>
      <c r="W163" s="49" t="s">
        <v>536</v>
      </c>
      <c r="X163" s="49" t="s">
        <v>613</v>
      </c>
      <c r="Y163" s="49" t="s">
        <v>812</v>
      </c>
      <c r="Z163" s="50">
        <v>103</v>
      </c>
      <c r="AA163" t="b">
        <f t="shared" ref="AA163:AB163" si="165">Y163=G159</f>
        <v>1</v>
      </c>
      <c r="AB163" t="b">
        <f t="shared" si="165"/>
        <v>1</v>
      </c>
    </row>
    <row r="164" spans="6:28" x14ac:dyDescent="0.25">
      <c r="F164" s="51" t="s">
        <v>613</v>
      </c>
      <c r="G164" s="51" t="s">
        <v>822</v>
      </c>
      <c r="H164" s="66">
        <v>163</v>
      </c>
      <c r="W164" s="49" t="s">
        <v>536</v>
      </c>
      <c r="X164" s="49" t="s">
        <v>613</v>
      </c>
      <c r="Y164" s="49" t="s">
        <v>814</v>
      </c>
      <c r="Z164" s="50">
        <v>500</v>
      </c>
      <c r="AA164" t="b">
        <f t="shared" ref="AA164:AB164" si="166">Y164=G160</f>
        <v>1</v>
      </c>
      <c r="AB164" t="b">
        <f t="shared" si="166"/>
        <v>1</v>
      </c>
    </row>
    <row r="165" spans="6:28" x14ac:dyDescent="0.25">
      <c r="F165" s="51" t="s">
        <v>613</v>
      </c>
      <c r="G165" s="51" t="s">
        <v>824</v>
      </c>
      <c r="H165" s="66">
        <v>479</v>
      </c>
      <c r="W165" s="49" t="s">
        <v>536</v>
      </c>
      <c r="X165" s="49" t="s">
        <v>613</v>
      </c>
      <c r="Y165" s="49" t="s">
        <v>816</v>
      </c>
      <c r="Z165" s="50">
        <v>335</v>
      </c>
      <c r="AA165" t="b">
        <f t="shared" ref="AA165:AB165" si="167">Y165=G161</f>
        <v>1</v>
      </c>
      <c r="AB165" t="b">
        <f t="shared" si="167"/>
        <v>1</v>
      </c>
    </row>
    <row r="166" spans="6:28" x14ac:dyDescent="0.25">
      <c r="F166" s="51" t="s">
        <v>613</v>
      </c>
      <c r="G166" s="51" t="s">
        <v>826</v>
      </c>
      <c r="H166" s="66">
        <v>135</v>
      </c>
      <c r="W166" s="49" t="s">
        <v>536</v>
      </c>
      <c r="X166" s="49" t="s">
        <v>613</v>
      </c>
      <c r="Y166" s="49" t="s">
        <v>818</v>
      </c>
      <c r="Z166" s="50">
        <v>131</v>
      </c>
      <c r="AA166" t="b">
        <f t="shared" ref="AA166:AB166" si="168">Y166=G162</f>
        <v>1</v>
      </c>
      <c r="AB166" t="b">
        <f t="shared" si="168"/>
        <v>1</v>
      </c>
    </row>
    <row r="167" spans="6:28" x14ac:dyDescent="0.25">
      <c r="F167" s="51" t="s">
        <v>613</v>
      </c>
      <c r="G167" s="51" t="s">
        <v>828</v>
      </c>
      <c r="H167" s="66">
        <v>669</v>
      </c>
      <c r="W167" s="49" t="s">
        <v>536</v>
      </c>
      <c r="X167" s="49" t="s">
        <v>613</v>
      </c>
      <c r="Y167" s="49" t="s">
        <v>820</v>
      </c>
      <c r="Z167" s="50">
        <v>5498</v>
      </c>
      <c r="AA167" t="b">
        <f t="shared" ref="AA167:AB167" si="169">Y167=G163</f>
        <v>1</v>
      </c>
      <c r="AB167" t="b">
        <f t="shared" si="169"/>
        <v>1</v>
      </c>
    </row>
    <row r="168" spans="6:28" x14ac:dyDescent="0.25">
      <c r="F168" s="51" t="s">
        <v>613</v>
      </c>
      <c r="G168" s="51" t="s">
        <v>830</v>
      </c>
      <c r="H168" s="66">
        <v>219</v>
      </c>
      <c r="W168" s="49" t="s">
        <v>536</v>
      </c>
      <c r="X168" s="49" t="s">
        <v>613</v>
      </c>
      <c r="Y168" s="49" t="s">
        <v>822</v>
      </c>
      <c r="Z168" s="50">
        <v>163</v>
      </c>
      <c r="AA168" t="b">
        <f t="shared" ref="AA168:AB168" si="170">Y168=G164</f>
        <v>1</v>
      </c>
      <c r="AB168" t="b">
        <f t="shared" si="170"/>
        <v>1</v>
      </c>
    </row>
    <row r="169" spans="6:28" x14ac:dyDescent="0.25">
      <c r="F169" s="51" t="s">
        <v>613</v>
      </c>
      <c r="G169" s="51" t="s">
        <v>832</v>
      </c>
      <c r="H169" s="66">
        <v>445</v>
      </c>
      <c r="W169" s="49" t="s">
        <v>536</v>
      </c>
      <c r="X169" s="49" t="s">
        <v>613</v>
      </c>
      <c r="Y169" s="49" t="s">
        <v>824</v>
      </c>
      <c r="Z169" s="50">
        <v>479</v>
      </c>
      <c r="AA169" t="b">
        <f t="shared" ref="AA169:AB169" si="171">Y169=G165</f>
        <v>1</v>
      </c>
      <c r="AB169" t="b">
        <f t="shared" si="171"/>
        <v>1</v>
      </c>
    </row>
    <row r="170" spans="6:28" x14ac:dyDescent="0.25">
      <c r="F170" s="51" t="s">
        <v>613</v>
      </c>
      <c r="G170" s="51" t="s">
        <v>834</v>
      </c>
      <c r="H170" s="66">
        <v>1552</v>
      </c>
      <c r="W170" s="49" t="s">
        <v>536</v>
      </c>
      <c r="X170" s="49" t="s">
        <v>613</v>
      </c>
      <c r="Y170" s="49" t="s">
        <v>826</v>
      </c>
      <c r="Z170" s="50">
        <v>135</v>
      </c>
      <c r="AA170" t="b">
        <f t="shared" ref="AA170:AB170" si="172">Y170=G166</f>
        <v>1</v>
      </c>
      <c r="AB170" t="b">
        <f t="shared" si="172"/>
        <v>1</v>
      </c>
    </row>
    <row r="171" spans="6:28" x14ac:dyDescent="0.25">
      <c r="F171" s="51" t="s">
        <v>613</v>
      </c>
      <c r="G171" s="51" t="s">
        <v>836</v>
      </c>
      <c r="H171" s="66">
        <v>441</v>
      </c>
      <c r="W171" s="49" t="s">
        <v>536</v>
      </c>
      <c r="X171" s="49" t="s">
        <v>613</v>
      </c>
      <c r="Y171" s="49" t="s">
        <v>828</v>
      </c>
      <c r="Z171" s="50">
        <v>669</v>
      </c>
      <c r="AA171" t="b">
        <f t="shared" ref="AA171:AB171" si="173">Y171=G167</f>
        <v>1</v>
      </c>
      <c r="AB171" t="b">
        <f t="shared" si="173"/>
        <v>1</v>
      </c>
    </row>
    <row r="172" spans="6:28" x14ac:dyDescent="0.25">
      <c r="F172" s="51" t="s">
        <v>219</v>
      </c>
      <c r="G172" s="51" t="s">
        <v>849</v>
      </c>
      <c r="H172" s="66">
        <v>2367</v>
      </c>
      <c r="W172" s="49" t="s">
        <v>536</v>
      </c>
      <c r="X172" s="49" t="s">
        <v>613</v>
      </c>
      <c r="Y172" s="49" t="s">
        <v>830</v>
      </c>
      <c r="Z172" s="50">
        <v>219</v>
      </c>
      <c r="AA172" t="b">
        <f t="shared" ref="AA172:AB172" si="174">Y172=G168</f>
        <v>1</v>
      </c>
      <c r="AB172" t="b">
        <f t="shared" si="174"/>
        <v>1</v>
      </c>
    </row>
    <row r="173" spans="6:28" x14ac:dyDescent="0.25">
      <c r="W173" s="49" t="s">
        <v>536</v>
      </c>
      <c r="X173" s="49" t="s">
        <v>613</v>
      </c>
      <c r="Y173" s="49" t="s">
        <v>832</v>
      </c>
      <c r="Z173" s="50">
        <v>445</v>
      </c>
      <c r="AA173" t="b">
        <f t="shared" ref="AA173:AB173" si="175">Y173=G169</f>
        <v>1</v>
      </c>
      <c r="AB173" t="b">
        <f t="shared" si="175"/>
        <v>1</v>
      </c>
    </row>
    <row r="174" spans="6:28" x14ac:dyDescent="0.25">
      <c r="W174" s="49" t="s">
        <v>536</v>
      </c>
      <c r="X174" s="49" t="s">
        <v>613</v>
      </c>
      <c r="Y174" s="49" t="s">
        <v>834</v>
      </c>
      <c r="Z174" s="50">
        <v>1552</v>
      </c>
      <c r="AA174" t="b">
        <f t="shared" ref="AA174:AB174" si="176">Y174=G170</f>
        <v>1</v>
      </c>
      <c r="AB174" t="b">
        <f t="shared" si="176"/>
        <v>1</v>
      </c>
    </row>
    <row r="175" spans="6:28" x14ac:dyDescent="0.25">
      <c r="W175" s="49" t="s">
        <v>536</v>
      </c>
      <c r="X175" s="49" t="s">
        <v>613</v>
      </c>
      <c r="Y175" s="49" t="s">
        <v>836</v>
      </c>
      <c r="Z175" s="50">
        <v>441</v>
      </c>
      <c r="AA175" t="b">
        <f t="shared" ref="AA175:AB175" si="177">Y175=G171</f>
        <v>1</v>
      </c>
      <c r="AB175" t="b">
        <f t="shared" si="177"/>
        <v>1</v>
      </c>
    </row>
  </sheetData>
  <mergeCells count="2">
    <mergeCell ref="N9:N42"/>
    <mergeCell ref="N43:N139"/>
  </mergeCells>
  <conditionalFormatting sqref="F3:G3">
    <cfRule type="cellIs" dxfId="2" priority="2" operator="equal">
      <formula>FALSE</formula>
    </cfRule>
  </conditionalFormatting>
  <conditionalFormatting sqref="N7:R7 N8:N9 N10:R42 N43:P43 N44:R139">
    <cfRule type="cellIs" dxfId="1" priority="3" operator="equal">
      <formula>FALSE</formula>
    </cfRule>
  </conditionalFormatting>
  <conditionalFormatting sqref="AA9:AB175">
    <cfRule type="cellIs" dxfId="0" priority="1" operator="equal">
      <formula>FALSE</formula>
    </cfRule>
  </conditionalFormatting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42BB7-4657-4812-B60E-660D0048763D}">
  <sheetPr>
    <tabColor theme="7" tint="-0.499984740745262"/>
  </sheetPr>
  <dimension ref="A1:C181"/>
  <sheetViews>
    <sheetView workbookViewId="0"/>
  </sheetViews>
  <sheetFormatPr defaultColWidth="8.7109375" defaultRowHeight="15" x14ac:dyDescent="0.25"/>
  <cols>
    <col min="1" max="1" width="13.5703125" customWidth="1"/>
    <col min="2" max="2" width="25.42578125" bestFit="1" customWidth="1"/>
    <col min="3" max="3" width="19.42578125" customWidth="1"/>
  </cols>
  <sheetData>
    <row r="1" spans="1:3" x14ac:dyDescent="0.25">
      <c r="A1" s="47" t="str">
        <f>'DataDownloads Index'!B23</f>
        <v>Metro/regional by LGA, census headcount 2024</v>
      </c>
    </row>
    <row r="2" spans="1:3" x14ac:dyDescent="0.25">
      <c r="A2" s="5" t="s">
        <v>517</v>
      </c>
      <c r="B2" s="5" t="s">
        <v>518</v>
      </c>
      <c r="C2" s="54" t="s">
        <v>519</v>
      </c>
    </row>
    <row r="3" spans="1:3" x14ac:dyDescent="0.25">
      <c r="A3" s="113" t="s">
        <v>522</v>
      </c>
      <c r="B3" s="113" t="s">
        <v>524</v>
      </c>
      <c r="C3" s="111">
        <v>8093</v>
      </c>
    </row>
    <row r="4" spans="1:3" x14ac:dyDescent="0.25">
      <c r="A4" s="113" t="s">
        <v>522</v>
      </c>
      <c r="B4" s="113" t="s">
        <v>526</v>
      </c>
      <c r="C4" s="111">
        <v>13264</v>
      </c>
    </row>
    <row r="5" spans="1:3" x14ac:dyDescent="0.25">
      <c r="A5" s="113" t="s">
        <v>522</v>
      </c>
      <c r="B5" s="113" t="s">
        <v>529</v>
      </c>
      <c r="C5" s="111">
        <v>2703</v>
      </c>
    </row>
    <row r="6" spans="1:3" x14ac:dyDescent="0.25">
      <c r="A6" s="113" t="s">
        <v>522</v>
      </c>
      <c r="B6" s="113" t="s">
        <v>535</v>
      </c>
      <c r="C6" s="111">
        <v>3227</v>
      </c>
    </row>
    <row r="7" spans="1:3" x14ac:dyDescent="0.25">
      <c r="A7" s="113" t="s">
        <v>522</v>
      </c>
      <c r="B7" s="113" t="s">
        <v>538</v>
      </c>
      <c r="C7" s="111">
        <v>2794</v>
      </c>
    </row>
    <row r="8" spans="1:3" x14ac:dyDescent="0.25">
      <c r="A8" s="113" t="s">
        <v>522</v>
      </c>
      <c r="B8" s="113" t="s">
        <v>541</v>
      </c>
      <c r="C8" s="111">
        <v>9905</v>
      </c>
    </row>
    <row r="9" spans="1:3" x14ac:dyDescent="0.25">
      <c r="A9" s="113" t="s">
        <v>522</v>
      </c>
      <c r="B9" s="113" t="s">
        <v>543</v>
      </c>
      <c r="C9" s="111">
        <v>5017</v>
      </c>
    </row>
    <row r="10" spans="1:3" x14ac:dyDescent="0.25">
      <c r="A10" s="113" t="s">
        <v>522</v>
      </c>
      <c r="B10" s="113" t="s">
        <v>545</v>
      </c>
      <c r="C10" s="111">
        <v>12656</v>
      </c>
    </row>
    <row r="11" spans="1:3" x14ac:dyDescent="0.25">
      <c r="A11" s="113" t="s">
        <v>522</v>
      </c>
      <c r="B11" s="113" t="s">
        <v>547</v>
      </c>
      <c r="C11" s="111">
        <v>21280</v>
      </c>
    </row>
    <row r="12" spans="1:3" x14ac:dyDescent="0.25">
      <c r="A12" s="113" t="s">
        <v>522</v>
      </c>
      <c r="B12" s="113" t="s">
        <v>549</v>
      </c>
      <c r="C12" s="111">
        <v>6186</v>
      </c>
    </row>
    <row r="13" spans="1:3" x14ac:dyDescent="0.25">
      <c r="A13" s="113" t="s">
        <v>522</v>
      </c>
      <c r="B13" s="113" t="s">
        <v>551</v>
      </c>
      <c r="C13" s="111">
        <v>3111</v>
      </c>
    </row>
    <row r="14" spans="1:3" x14ac:dyDescent="0.25">
      <c r="A14" s="113" t="s">
        <v>522</v>
      </c>
      <c r="B14" s="113" t="s">
        <v>553</v>
      </c>
      <c r="C14" s="111">
        <v>1744</v>
      </c>
    </row>
    <row r="15" spans="1:3" x14ac:dyDescent="0.25">
      <c r="A15" s="113" t="s">
        <v>522</v>
      </c>
      <c r="B15" s="113" t="s">
        <v>555</v>
      </c>
      <c r="C15" s="111">
        <v>5425</v>
      </c>
    </row>
    <row r="16" spans="1:3" x14ac:dyDescent="0.25">
      <c r="A16" s="113" t="s">
        <v>522</v>
      </c>
      <c r="B16" s="113" t="s">
        <v>557</v>
      </c>
      <c r="C16" s="111">
        <v>210</v>
      </c>
    </row>
    <row r="17" spans="1:3" x14ac:dyDescent="0.25">
      <c r="A17" s="113" t="s">
        <v>522</v>
      </c>
      <c r="B17" s="113" t="s">
        <v>559</v>
      </c>
      <c r="C17" s="111">
        <v>5597</v>
      </c>
    </row>
    <row r="18" spans="1:3" x14ac:dyDescent="0.25">
      <c r="A18" s="113" t="s">
        <v>522</v>
      </c>
      <c r="B18" s="113" t="s">
        <v>561</v>
      </c>
      <c r="C18" s="111">
        <v>2202</v>
      </c>
    </row>
    <row r="19" spans="1:3" x14ac:dyDescent="0.25">
      <c r="A19" s="113" t="s">
        <v>522</v>
      </c>
      <c r="B19" s="113" t="s">
        <v>563</v>
      </c>
      <c r="C19" s="111">
        <v>11795</v>
      </c>
    </row>
    <row r="20" spans="1:3" x14ac:dyDescent="0.25">
      <c r="A20" s="113" t="s">
        <v>522</v>
      </c>
      <c r="B20" s="113" t="s">
        <v>565</v>
      </c>
      <c r="C20" s="111">
        <v>14430</v>
      </c>
    </row>
    <row r="21" spans="1:3" x14ac:dyDescent="0.25">
      <c r="A21" s="113" t="s">
        <v>522</v>
      </c>
      <c r="B21" s="113" t="s">
        <v>567</v>
      </c>
      <c r="C21" s="111">
        <v>788</v>
      </c>
    </row>
    <row r="22" spans="1:3" x14ac:dyDescent="0.25">
      <c r="A22" s="113" t="s">
        <v>522</v>
      </c>
      <c r="B22" s="113" t="s">
        <v>569</v>
      </c>
      <c r="C22" s="111">
        <v>17043</v>
      </c>
    </row>
    <row r="23" spans="1:3" x14ac:dyDescent="0.25">
      <c r="A23" s="113" t="s">
        <v>522</v>
      </c>
      <c r="B23" s="113" t="s">
        <v>571</v>
      </c>
      <c r="C23" s="111">
        <v>2020</v>
      </c>
    </row>
    <row r="24" spans="1:3" x14ac:dyDescent="0.25">
      <c r="A24" s="113" t="s">
        <v>522</v>
      </c>
      <c r="B24" s="113" t="s">
        <v>573</v>
      </c>
      <c r="C24" s="111">
        <v>5205</v>
      </c>
    </row>
    <row r="25" spans="1:3" x14ac:dyDescent="0.25">
      <c r="A25" s="113" t="s">
        <v>522</v>
      </c>
      <c r="B25" s="113" t="s">
        <v>575</v>
      </c>
      <c r="C25" s="111">
        <v>37382</v>
      </c>
    </row>
    <row r="26" spans="1:3" x14ac:dyDescent="0.25">
      <c r="A26" s="113" t="s">
        <v>522</v>
      </c>
      <c r="B26" s="113" t="s">
        <v>577</v>
      </c>
      <c r="C26" s="111">
        <v>13750</v>
      </c>
    </row>
    <row r="27" spans="1:3" x14ac:dyDescent="0.25">
      <c r="A27" s="113" t="s">
        <v>522</v>
      </c>
      <c r="B27" s="113" t="s">
        <v>581</v>
      </c>
      <c r="C27" s="111">
        <v>11742</v>
      </c>
    </row>
    <row r="28" spans="1:3" x14ac:dyDescent="0.25">
      <c r="A28" s="113" t="s">
        <v>522</v>
      </c>
      <c r="B28" s="113" t="s">
        <v>583</v>
      </c>
      <c r="C28" s="111">
        <v>8612</v>
      </c>
    </row>
    <row r="29" spans="1:3" x14ac:dyDescent="0.25">
      <c r="A29" s="113" t="s">
        <v>522</v>
      </c>
      <c r="B29" s="113" t="s">
        <v>585</v>
      </c>
      <c r="C29" s="111">
        <v>1730</v>
      </c>
    </row>
    <row r="30" spans="1:3" x14ac:dyDescent="0.25">
      <c r="A30" s="113" t="s">
        <v>522</v>
      </c>
      <c r="B30" s="113" t="s">
        <v>588</v>
      </c>
      <c r="C30" s="111">
        <v>7995</v>
      </c>
    </row>
    <row r="31" spans="1:3" x14ac:dyDescent="0.25">
      <c r="A31" s="113" t="s">
        <v>522</v>
      </c>
      <c r="B31" s="113" t="s">
        <v>590</v>
      </c>
      <c r="C31" s="111">
        <v>47546</v>
      </c>
    </row>
    <row r="32" spans="1:3" x14ac:dyDescent="0.25">
      <c r="A32" s="113" t="s">
        <v>522</v>
      </c>
      <c r="B32" s="113" t="s">
        <v>592</v>
      </c>
      <c r="C32" s="111">
        <v>3178</v>
      </c>
    </row>
    <row r="33" spans="1:3" x14ac:dyDescent="0.25">
      <c r="A33" s="113" t="s">
        <v>522</v>
      </c>
      <c r="B33" s="113" t="s">
        <v>594</v>
      </c>
      <c r="C33" s="111">
        <v>804</v>
      </c>
    </row>
    <row r="34" spans="1:3" x14ac:dyDescent="0.25">
      <c r="A34" s="113" t="s">
        <v>522</v>
      </c>
      <c r="B34" s="113" t="s">
        <v>596</v>
      </c>
      <c r="C34" s="111">
        <v>3577</v>
      </c>
    </row>
    <row r="35" spans="1:3" x14ac:dyDescent="0.25">
      <c r="A35" s="113" t="s">
        <v>522</v>
      </c>
      <c r="B35" s="113" t="s">
        <v>598</v>
      </c>
      <c r="C35" s="111">
        <v>1060</v>
      </c>
    </row>
    <row r="36" spans="1:3" x14ac:dyDescent="0.25">
      <c r="A36" s="113" t="s">
        <v>522</v>
      </c>
      <c r="B36" s="113" t="s">
        <v>600</v>
      </c>
      <c r="C36" s="111">
        <v>13586</v>
      </c>
    </row>
    <row r="37" spans="1:3" x14ac:dyDescent="0.25">
      <c r="A37" s="113" t="s">
        <v>522</v>
      </c>
      <c r="B37" s="113" t="s">
        <v>602</v>
      </c>
      <c r="C37" s="111">
        <v>498</v>
      </c>
    </row>
    <row r="38" spans="1:3" x14ac:dyDescent="0.25">
      <c r="A38" s="113" t="s">
        <v>603</v>
      </c>
      <c r="B38" s="113" t="s">
        <v>605</v>
      </c>
      <c r="C38" s="111">
        <v>2</v>
      </c>
    </row>
    <row r="39" spans="1:3" x14ac:dyDescent="0.25">
      <c r="A39" s="113" t="s">
        <v>603</v>
      </c>
      <c r="B39" s="113" t="s">
        <v>607</v>
      </c>
      <c r="C39" s="111">
        <v>0</v>
      </c>
    </row>
    <row r="40" spans="1:3" x14ac:dyDescent="0.25">
      <c r="A40" s="113" t="s">
        <v>603</v>
      </c>
      <c r="B40" s="113" t="s">
        <v>610</v>
      </c>
      <c r="C40" s="111">
        <v>2</v>
      </c>
    </row>
    <row r="41" spans="1:3" x14ac:dyDescent="0.25">
      <c r="A41" s="113" t="s">
        <v>603</v>
      </c>
      <c r="B41" s="113" t="s">
        <v>612</v>
      </c>
      <c r="C41" s="111">
        <v>1</v>
      </c>
    </row>
    <row r="42" spans="1:3" x14ac:dyDescent="0.25">
      <c r="A42" s="113" t="s">
        <v>603</v>
      </c>
      <c r="B42" s="113" t="s">
        <v>616</v>
      </c>
      <c r="C42" s="111">
        <v>8</v>
      </c>
    </row>
    <row r="43" spans="1:3" x14ac:dyDescent="0.25">
      <c r="A43" s="113" t="s">
        <v>603</v>
      </c>
      <c r="B43" s="113" t="s">
        <v>850</v>
      </c>
      <c r="C43" s="111">
        <v>1</v>
      </c>
    </row>
    <row r="44" spans="1:3" x14ac:dyDescent="0.25">
      <c r="A44" s="113" t="s">
        <v>603</v>
      </c>
      <c r="B44" s="113" t="s">
        <v>851</v>
      </c>
      <c r="C44" s="111">
        <v>1</v>
      </c>
    </row>
    <row r="45" spans="1:3" x14ac:dyDescent="0.25">
      <c r="A45" s="113" t="s">
        <v>603</v>
      </c>
      <c r="B45" s="113" t="s">
        <v>619</v>
      </c>
      <c r="C45" s="111">
        <v>1</v>
      </c>
    </row>
    <row r="46" spans="1:3" x14ac:dyDescent="0.25">
      <c r="A46" s="113" t="s">
        <v>603</v>
      </c>
      <c r="B46" s="113" t="s">
        <v>622</v>
      </c>
      <c r="C46" s="111">
        <v>5</v>
      </c>
    </row>
    <row r="47" spans="1:3" x14ac:dyDescent="0.25">
      <c r="A47" s="113" t="s">
        <v>603</v>
      </c>
      <c r="B47" s="113" t="s">
        <v>852</v>
      </c>
      <c r="C47" s="111">
        <v>1</v>
      </c>
    </row>
    <row r="48" spans="1:3" x14ac:dyDescent="0.25">
      <c r="A48" s="113" t="s">
        <v>603</v>
      </c>
      <c r="B48" s="113" t="s">
        <v>631</v>
      </c>
      <c r="C48" s="111">
        <v>11</v>
      </c>
    </row>
    <row r="49" spans="1:3" x14ac:dyDescent="0.25">
      <c r="A49" s="113" t="s">
        <v>603</v>
      </c>
      <c r="B49" s="113" t="s">
        <v>853</v>
      </c>
      <c r="C49" s="111">
        <v>1</v>
      </c>
    </row>
    <row r="50" spans="1:3" x14ac:dyDescent="0.25">
      <c r="A50" s="113" t="s">
        <v>603</v>
      </c>
      <c r="B50" s="113" t="s">
        <v>634</v>
      </c>
      <c r="C50" s="111">
        <v>20</v>
      </c>
    </row>
    <row r="51" spans="1:3" x14ac:dyDescent="0.25">
      <c r="A51" s="113" t="s">
        <v>603</v>
      </c>
      <c r="B51" s="113" t="s">
        <v>637</v>
      </c>
      <c r="C51" s="111">
        <v>0</v>
      </c>
    </row>
    <row r="52" spans="1:3" x14ac:dyDescent="0.25">
      <c r="A52" s="113" t="s">
        <v>603</v>
      </c>
      <c r="B52" s="113" t="s">
        <v>854</v>
      </c>
      <c r="C52" s="111">
        <v>1</v>
      </c>
    </row>
    <row r="53" spans="1:3" x14ac:dyDescent="0.25">
      <c r="A53" s="113" t="s">
        <v>603</v>
      </c>
      <c r="B53" s="113" t="s">
        <v>643</v>
      </c>
      <c r="C53" s="111">
        <v>2</v>
      </c>
    </row>
    <row r="54" spans="1:3" x14ac:dyDescent="0.25">
      <c r="A54" s="113" t="s">
        <v>603</v>
      </c>
      <c r="B54" s="113" t="s">
        <v>646</v>
      </c>
      <c r="C54" s="111">
        <v>2</v>
      </c>
    </row>
    <row r="55" spans="1:3" x14ac:dyDescent="0.25">
      <c r="A55" s="113" t="s">
        <v>603</v>
      </c>
      <c r="B55" s="113" t="s">
        <v>855</v>
      </c>
      <c r="C55" s="111">
        <v>1</v>
      </c>
    </row>
    <row r="56" spans="1:3" x14ac:dyDescent="0.25">
      <c r="A56" s="113" t="s">
        <v>603</v>
      </c>
      <c r="B56" s="113" t="s">
        <v>649</v>
      </c>
      <c r="C56" s="111">
        <v>1</v>
      </c>
    </row>
    <row r="57" spans="1:3" x14ac:dyDescent="0.25">
      <c r="A57" s="113" t="s">
        <v>603</v>
      </c>
      <c r="B57" s="113" t="s">
        <v>652</v>
      </c>
      <c r="C57" s="111">
        <v>1</v>
      </c>
    </row>
    <row r="58" spans="1:3" x14ac:dyDescent="0.25">
      <c r="A58" s="113" t="s">
        <v>603</v>
      </c>
      <c r="B58" s="113" t="s">
        <v>856</v>
      </c>
      <c r="C58" s="111">
        <v>1</v>
      </c>
    </row>
    <row r="59" spans="1:3" x14ac:dyDescent="0.25">
      <c r="A59" s="113" t="s">
        <v>603</v>
      </c>
      <c r="B59" s="113" t="s">
        <v>655</v>
      </c>
      <c r="C59" s="111">
        <v>1</v>
      </c>
    </row>
    <row r="60" spans="1:3" x14ac:dyDescent="0.25">
      <c r="A60" s="113" t="s">
        <v>603</v>
      </c>
      <c r="B60" s="113" t="s">
        <v>658</v>
      </c>
      <c r="C60" s="111">
        <v>2</v>
      </c>
    </row>
    <row r="61" spans="1:3" x14ac:dyDescent="0.25">
      <c r="A61" s="113" t="s">
        <v>603</v>
      </c>
      <c r="B61" s="113" t="s">
        <v>857</v>
      </c>
      <c r="C61" s="111">
        <v>3</v>
      </c>
    </row>
    <row r="62" spans="1:3" x14ac:dyDescent="0.25">
      <c r="A62" s="113" t="s">
        <v>603</v>
      </c>
      <c r="B62" s="113" t="s">
        <v>660</v>
      </c>
      <c r="C62" s="111">
        <v>1</v>
      </c>
    </row>
    <row r="63" spans="1:3" x14ac:dyDescent="0.25">
      <c r="A63" s="113" t="s">
        <v>603</v>
      </c>
      <c r="B63" s="113" t="s">
        <v>663</v>
      </c>
      <c r="C63" s="111">
        <v>3</v>
      </c>
    </row>
    <row r="64" spans="1:3" x14ac:dyDescent="0.25">
      <c r="A64" s="113" t="s">
        <v>603</v>
      </c>
      <c r="B64" s="113" t="s">
        <v>666</v>
      </c>
      <c r="C64" s="111">
        <v>2</v>
      </c>
    </row>
    <row r="65" spans="1:3" x14ac:dyDescent="0.25">
      <c r="A65" s="113" t="s">
        <v>603</v>
      </c>
      <c r="B65" s="113" t="s">
        <v>858</v>
      </c>
      <c r="C65" s="111">
        <v>1</v>
      </c>
    </row>
    <row r="66" spans="1:3" x14ac:dyDescent="0.25">
      <c r="A66" s="113" t="s">
        <v>603</v>
      </c>
      <c r="B66" s="113" t="s">
        <v>669</v>
      </c>
      <c r="C66" s="111">
        <v>3</v>
      </c>
    </row>
    <row r="67" spans="1:3" x14ac:dyDescent="0.25">
      <c r="A67" s="113" t="s">
        <v>603</v>
      </c>
      <c r="B67" s="113" t="s">
        <v>859</v>
      </c>
      <c r="C67" s="111">
        <v>1</v>
      </c>
    </row>
    <row r="68" spans="1:3" x14ac:dyDescent="0.25">
      <c r="A68" s="113" t="s">
        <v>603</v>
      </c>
      <c r="B68" s="113" t="s">
        <v>675</v>
      </c>
      <c r="C68" s="111">
        <v>3</v>
      </c>
    </row>
    <row r="69" spans="1:3" x14ac:dyDescent="0.25">
      <c r="A69" s="113" t="s">
        <v>603</v>
      </c>
      <c r="B69" s="113" t="s">
        <v>860</v>
      </c>
      <c r="C69" s="111">
        <v>1</v>
      </c>
    </row>
    <row r="70" spans="1:3" x14ac:dyDescent="0.25">
      <c r="A70" s="113" t="s">
        <v>603</v>
      </c>
      <c r="B70" s="113" t="s">
        <v>678</v>
      </c>
      <c r="C70" s="111">
        <v>1</v>
      </c>
    </row>
    <row r="71" spans="1:3" x14ac:dyDescent="0.25">
      <c r="A71" s="113" t="s">
        <v>603</v>
      </c>
      <c r="B71" s="113" t="s">
        <v>861</v>
      </c>
      <c r="C71" s="111">
        <v>1</v>
      </c>
    </row>
    <row r="72" spans="1:3" x14ac:dyDescent="0.25">
      <c r="A72" s="113" t="s">
        <v>603</v>
      </c>
      <c r="B72" s="113" t="s">
        <v>862</v>
      </c>
      <c r="C72" s="111">
        <v>1</v>
      </c>
    </row>
    <row r="73" spans="1:3" x14ac:dyDescent="0.25">
      <c r="A73" s="113" t="s">
        <v>603</v>
      </c>
      <c r="B73" s="113" t="s">
        <v>684</v>
      </c>
      <c r="C73" s="111">
        <v>1</v>
      </c>
    </row>
    <row r="74" spans="1:3" x14ac:dyDescent="0.25">
      <c r="A74" s="113" t="s">
        <v>603</v>
      </c>
      <c r="B74" s="113" t="s">
        <v>687</v>
      </c>
      <c r="C74" s="111">
        <v>0</v>
      </c>
    </row>
    <row r="75" spans="1:3" x14ac:dyDescent="0.25">
      <c r="A75" s="113" t="s">
        <v>603</v>
      </c>
      <c r="B75" s="113" t="s">
        <v>863</v>
      </c>
      <c r="C75" s="111">
        <v>1</v>
      </c>
    </row>
    <row r="76" spans="1:3" x14ac:dyDescent="0.25">
      <c r="A76" s="113" t="s">
        <v>603</v>
      </c>
      <c r="B76" s="113" t="s">
        <v>690</v>
      </c>
      <c r="C76" s="111">
        <v>10</v>
      </c>
    </row>
    <row r="77" spans="1:3" x14ac:dyDescent="0.25">
      <c r="A77" s="113" t="s">
        <v>603</v>
      </c>
      <c r="B77" s="113" t="s">
        <v>693</v>
      </c>
      <c r="C77" s="111">
        <v>3</v>
      </c>
    </row>
    <row r="78" spans="1:3" x14ac:dyDescent="0.25">
      <c r="A78" s="113" t="s">
        <v>603</v>
      </c>
      <c r="B78" s="113" t="s">
        <v>864</v>
      </c>
      <c r="C78" s="111">
        <v>2</v>
      </c>
    </row>
    <row r="79" spans="1:3" x14ac:dyDescent="0.25">
      <c r="A79" s="113" t="s">
        <v>603</v>
      </c>
      <c r="B79" s="113" t="s">
        <v>696</v>
      </c>
      <c r="C79" s="111">
        <v>3</v>
      </c>
    </row>
    <row r="80" spans="1:3" x14ac:dyDescent="0.25">
      <c r="A80" s="113" t="s">
        <v>603</v>
      </c>
      <c r="B80" s="113" t="s">
        <v>699</v>
      </c>
      <c r="C80" s="111">
        <v>12</v>
      </c>
    </row>
    <row r="81" spans="1:3" x14ac:dyDescent="0.25">
      <c r="A81" s="113" t="s">
        <v>603</v>
      </c>
      <c r="B81" s="113" t="s">
        <v>642</v>
      </c>
      <c r="C81" s="111">
        <v>232</v>
      </c>
    </row>
    <row r="82" spans="1:3" x14ac:dyDescent="0.25">
      <c r="A82" s="113" t="s">
        <v>603</v>
      </c>
      <c r="B82" s="113" t="s">
        <v>865</v>
      </c>
      <c r="C82" s="111">
        <v>1</v>
      </c>
    </row>
    <row r="83" spans="1:3" x14ac:dyDescent="0.25">
      <c r="A83" s="113" t="s">
        <v>603</v>
      </c>
      <c r="B83" s="113" t="s">
        <v>704</v>
      </c>
      <c r="C83" s="111">
        <v>2</v>
      </c>
    </row>
    <row r="84" spans="1:3" x14ac:dyDescent="0.25">
      <c r="A84" s="113" t="s">
        <v>603</v>
      </c>
      <c r="B84" s="113" t="s">
        <v>866</v>
      </c>
      <c r="C84" s="111">
        <v>1</v>
      </c>
    </row>
    <row r="85" spans="1:3" x14ac:dyDescent="0.25">
      <c r="A85" s="113" t="s">
        <v>603</v>
      </c>
      <c r="B85" s="113" t="s">
        <v>707</v>
      </c>
      <c r="C85" s="111">
        <v>1</v>
      </c>
    </row>
    <row r="86" spans="1:3" x14ac:dyDescent="0.25">
      <c r="A86" s="113" t="s">
        <v>603</v>
      </c>
      <c r="B86" s="113" t="s">
        <v>710</v>
      </c>
      <c r="C86" s="111">
        <v>40</v>
      </c>
    </row>
    <row r="87" spans="1:3" x14ac:dyDescent="0.25">
      <c r="A87" s="113" t="s">
        <v>603</v>
      </c>
      <c r="B87" s="113" t="s">
        <v>713</v>
      </c>
      <c r="C87" s="111">
        <v>3</v>
      </c>
    </row>
    <row r="88" spans="1:3" x14ac:dyDescent="0.25">
      <c r="A88" s="113" t="s">
        <v>613</v>
      </c>
      <c r="B88" s="113" t="s">
        <v>617</v>
      </c>
      <c r="C88" s="111">
        <v>3245</v>
      </c>
    </row>
    <row r="89" spans="1:3" x14ac:dyDescent="0.25">
      <c r="A89" s="113" t="s">
        <v>613</v>
      </c>
      <c r="B89" s="113" t="s">
        <v>620</v>
      </c>
      <c r="C89" s="111">
        <v>1934</v>
      </c>
    </row>
    <row r="90" spans="1:3" x14ac:dyDescent="0.25">
      <c r="A90" s="113" t="s">
        <v>613</v>
      </c>
      <c r="B90" s="113" t="s">
        <v>623</v>
      </c>
      <c r="C90" s="111">
        <v>2232</v>
      </c>
    </row>
    <row r="91" spans="1:3" x14ac:dyDescent="0.25">
      <c r="A91" s="113" t="s">
        <v>613</v>
      </c>
      <c r="B91" s="113" t="s">
        <v>626</v>
      </c>
      <c r="C91" s="111">
        <v>147</v>
      </c>
    </row>
    <row r="92" spans="1:3" x14ac:dyDescent="0.25">
      <c r="A92" s="113" t="s">
        <v>613</v>
      </c>
      <c r="B92" s="113" t="s">
        <v>629</v>
      </c>
      <c r="C92" s="111">
        <v>3691</v>
      </c>
    </row>
    <row r="93" spans="1:3" x14ac:dyDescent="0.25">
      <c r="A93" s="113" t="s">
        <v>613</v>
      </c>
      <c r="B93" s="113" t="s">
        <v>632</v>
      </c>
      <c r="C93" s="111">
        <v>1933</v>
      </c>
    </row>
    <row r="94" spans="1:3" x14ac:dyDescent="0.25">
      <c r="A94" s="113" t="s">
        <v>613</v>
      </c>
      <c r="B94" s="113" t="s">
        <v>635</v>
      </c>
      <c r="C94" s="111">
        <v>560</v>
      </c>
    </row>
    <row r="95" spans="1:3" x14ac:dyDescent="0.25">
      <c r="A95" s="113" t="s">
        <v>613</v>
      </c>
      <c r="B95" s="113" t="s">
        <v>638</v>
      </c>
      <c r="C95" s="111">
        <v>329</v>
      </c>
    </row>
    <row r="96" spans="1:3" x14ac:dyDescent="0.25">
      <c r="A96" s="113" t="s">
        <v>613</v>
      </c>
      <c r="B96" s="113" t="s">
        <v>641</v>
      </c>
      <c r="C96" s="111">
        <v>265</v>
      </c>
    </row>
    <row r="97" spans="1:3" x14ac:dyDescent="0.25">
      <c r="A97" s="113" t="s">
        <v>613</v>
      </c>
      <c r="B97" s="113" t="s">
        <v>644</v>
      </c>
      <c r="C97" s="111">
        <v>275</v>
      </c>
    </row>
    <row r="98" spans="1:3" x14ac:dyDescent="0.25">
      <c r="A98" s="113" t="s">
        <v>613</v>
      </c>
      <c r="B98" s="113" t="s">
        <v>647</v>
      </c>
      <c r="C98" s="111">
        <v>220</v>
      </c>
    </row>
    <row r="99" spans="1:3" x14ac:dyDescent="0.25">
      <c r="A99" s="113" t="s">
        <v>613</v>
      </c>
      <c r="B99" s="113" t="s">
        <v>650</v>
      </c>
      <c r="C99" s="111">
        <v>358</v>
      </c>
    </row>
    <row r="100" spans="1:3" x14ac:dyDescent="0.25">
      <c r="A100" s="113" t="s">
        <v>613</v>
      </c>
      <c r="B100" s="113" t="s">
        <v>653</v>
      </c>
      <c r="C100" s="111">
        <v>157</v>
      </c>
    </row>
    <row r="101" spans="1:3" x14ac:dyDescent="0.25">
      <c r="A101" s="113" t="s">
        <v>613</v>
      </c>
      <c r="B101" s="113" t="s">
        <v>656</v>
      </c>
      <c r="C101" s="111">
        <v>1820</v>
      </c>
    </row>
    <row r="102" spans="1:3" x14ac:dyDescent="0.25">
      <c r="A102" s="113" t="s">
        <v>613</v>
      </c>
      <c r="B102" s="113" t="s">
        <v>659</v>
      </c>
      <c r="C102" s="111">
        <v>1089</v>
      </c>
    </row>
    <row r="103" spans="1:3" x14ac:dyDescent="0.25">
      <c r="A103" s="113" t="s">
        <v>613</v>
      </c>
      <c r="B103" s="113" t="s">
        <v>661</v>
      </c>
      <c r="C103" s="111">
        <v>928</v>
      </c>
    </row>
    <row r="104" spans="1:3" x14ac:dyDescent="0.25">
      <c r="A104" s="113" t="s">
        <v>613</v>
      </c>
      <c r="B104" s="113" t="s">
        <v>664</v>
      </c>
      <c r="C104" s="111">
        <v>141</v>
      </c>
    </row>
    <row r="105" spans="1:3" x14ac:dyDescent="0.25">
      <c r="A105" s="113" t="s">
        <v>613</v>
      </c>
      <c r="B105" s="113" t="s">
        <v>667</v>
      </c>
      <c r="C105" s="111">
        <v>17898</v>
      </c>
    </row>
    <row r="106" spans="1:3" x14ac:dyDescent="0.25">
      <c r="A106" s="113" t="s">
        <v>613</v>
      </c>
      <c r="B106" s="113" t="s">
        <v>670</v>
      </c>
      <c r="C106" s="111">
        <v>180</v>
      </c>
    </row>
    <row r="107" spans="1:3" x14ac:dyDescent="0.25">
      <c r="A107" s="113" t="s">
        <v>613</v>
      </c>
      <c r="B107" s="113" t="s">
        <v>673</v>
      </c>
      <c r="C107" s="111">
        <v>3265</v>
      </c>
    </row>
    <row r="108" spans="1:3" x14ac:dyDescent="0.25">
      <c r="A108" s="113" t="s">
        <v>613</v>
      </c>
      <c r="B108" s="113" t="s">
        <v>676</v>
      </c>
      <c r="C108" s="111">
        <v>3588</v>
      </c>
    </row>
    <row r="109" spans="1:3" x14ac:dyDescent="0.25">
      <c r="A109" s="113" t="s">
        <v>613</v>
      </c>
      <c r="B109" s="113" t="s">
        <v>679</v>
      </c>
      <c r="C109" s="111">
        <v>185</v>
      </c>
    </row>
    <row r="110" spans="1:3" x14ac:dyDescent="0.25">
      <c r="A110" s="113" t="s">
        <v>613</v>
      </c>
      <c r="B110" s="113" t="s">
        <v>682</v>
      </c>
      <c r="C110" s="111">
        <v>5438</v>
      </c>
    </row>
    <row r="111" spans="1:3" x14ac:dyDescent="0.25">
      <c r="A111" s="113" t="s">
        <v>613</v>
      </c>
      <c r="B111" s="113" t="s">
        <v>685</v>
      </c>
      <c r="C111" s="111">
        <v>197</v>
      </c>
    </row>
    <row r="112" spans="1:3" x14ac:dyDescent="0.25">
      <c r="A112" s="113" t="s">
        <v>613</v>
      </c>
      <c r="B112" s="113" t="s">
        <v>688</v>
      </c>
      <c r="C112" s="111">
        <v>328</v>
      </c>
    </row>
    <row r="113" spans="1:3" x14ac:dyDescent="0.25">
      <c r="A113" s="113" t="s">
        <v>613</v>
      </c>
      <c r="B113" s="113" t="s">
        <v>691</v>
      </c>
      <c r="C113" s="111">
        <v>525</v>
      </c>
    </row>
    <row r="114" spans="1:3" x14ac:dyDescent="0.25">
      <c r="A114" s="113" t="s">
        <v>613</v>
      </c>
      <c r="B114" s="113" t="s">
        <v>694</v>
      </c>
      <c r="C114" s="111">
        <v>605</v>
      </c>
    </row>
    <row r="115" spans="1:3" x14ac:dyDescent="0.25">
      <c r="A115" s="113" t="s">
        <v>613</v>
      </c>
      <c r="B115" s="113" t="s">
        <v>697</v>
      </c>
      <c r="C115" s="111">
        <v>6149</v>
      </c>
    </row>
    <row r="116" spans="1:3" x14ac:dyDescent="0.25">
      <c r="A116" s="113" t="s">
        <v>613</v>
      </c>
      <c r="B116" s="113" t="s">
        <v>700</v>
      </c>
      <c r="C116" s="111">
        <v>484</v>
      </c>
    </row>
    <row r="117" spans="1:3" x14ac:dyDescent="0.25">
      <c r="A117" s="113" t="s">
        <v>613</v>
      </c>
      <c r="B117" s="113" t="s">
        <v>702</v>
      </c>
      <c r="C117" s="111">
        <v>657</v>
      </c>
    </row>
    <row r="118" spans="1:3" x14ac:dyDescent="0.25">
      <c r="A118" s="113" t="s">
        <v>613</v>
      </c>
      <c r="B118" s="113" t="s">
        <v>705</v>
      </c>
      <c r="C118" s="111">
        <v>1922</v>
      </c>
    </row>
    <row r="119" spans="1:3" x14ac:dyDescent="0.25">
      <c r="A119" s="113" t="s">
        <v>613</v>
      </c>
      <c r="B119" s="113" t="s">
        <v>708</v>
      </c>
      <c r="C119" s="111">
        <v>453</v>
      </c>
    </row>
    <row r="120" spans="1:3" x14ac:dyDescent="0.25">
      <c r="A120" s="113" t="s">
        <v>613</v>
      </c>
      <c r="B120" s="113" t="s">
        <v>711</v>
      </c>
      <c r="C120" s="111">
        <v>496</v>
      </c>
    </row>
    <row r="121" spans="1:3" x14ac:dyDescent="0.25">
      <c r="A121" s="113" t="s">
        <v>613</v>
      </c>
      <c r="B121" s="113" t="s">
        <v>714</v>
      </c>
      <c r="C121" s="111">
        <v>254</v>
      </c>
    </row>
    <row r="122" spans="1:3" x14ac:dyDescent="0.25">
      <c r="A122" s="113" t="s">
        <v>613</v>
      </c>
      <c r="B122" s="113" t="s">
        <v>716</v>
      </c>
      <c r="C122" s="111">
        <v>551</v>
      </c>
    </row>
    <row r="123" spans="1:3" x14ac:dyDescent="0.25">
      <c r="A123" s="113" t="s">
        <v>613</v>
      </c>
      <c r="B123" s="113" t="s">
        <v>718</v>
      </c>
      <c r="C123" s="111">
        <v>2930</v>
      </c>
    </row>
    <row r="124" spans="1:3" x14ac:dyDescent="0.25">
      <c r="A124" s="113" t="s">
        <v>613</v>
      </c>
      <c r="B124" s="113" t="s">
        <v>720</v>
      </c>
      <c r="C124" s="111">
        <v>447</v>
      </c>
    </row>
    <row r="125" spans="1:3" x14ac:dyDescent="0.25">
      <c r="A125" s="113" t="s">
        <v>613</v>
      </c>
      <c r="B125" s="113" t="s">
        <v>722</v>
      </c>
      <c r="C125" s="111">
        <v>1521</v>
      </c>
    </row>
    <row r="126" spans="1:3" x14ac:dyDescent="0.25">
      <c r="A126" s="113" t="s">
        <v>613</v>
      </c>
      <c r="B126" s="113" t="s">
        <v>724</v>
      </c>
      <c r="C126" s="111">
        <v>524</v>
      </c>
    </row>
    <row r="127" spans="1:3" x14ac:dyDescent="0.25">
      <c r="A127" s="113" t="s">
        <v>613</v>
      </c>
      <c r="B127" s="113" t="s">
        <v>726</v>
      </c>
      <c r="C127" s="111">
        <v>267</v>
      </c>
    </row>
    <row r="128" spans="1:3" x14ac:dyDescent="0.25">
      <c r="A128" s="113" t="s">
        <v>613</v>
      </c>
      <c r="B128" s="113" t="s">
        <v>728</v>
      </c>
      <c r="C128" s="111">
        <v>254</v>
      </c>
    </row>
    <row r="129" spans="1:3" x14ac:dyDescent="0.25">
      <c r="A129" s="113" t="s">
        <v>613</v>
      </c>
      <c r="B129" s="113" t="s">
        <v>730</v>
      </c>
      <c r="C129" s="111">
        <v>886</v>
      </c>
    </row>
    <row r="130" spans="1:3" x14ac:dyDescent="0.25">
      <c r="A130" s="113" t="s">
        <v>613</v>
      </c>
      <c r="B130" s="113" t="s">
        <v>732</v>
      </c>
      <c r="C130" s="111">
        <v>908</v>
      </c>
    </row>
    <row r="131" spans="1:3" x14ac:dyDescent="0.25">
      <c r="A131" s="113" t="s">
        <v>613</v>
      </c>
      <c r="B131" s="113" t="s">
        <v>734</v>
      </c>
      <c r="C131" s="111">
        <v>248</v>
      </c>
    </row>
    <row r="132" spans="1:3" x14ac:dyDescent="0.25">
      <c r="A132" s="113" t="s">
        <v>613</v>
      </c>
      <c r="B132" s="113" t="s">
        <v>736</v>
      </c>
      <c r="C132" s="111">
        <v>1891</v>
      </c>
    </row>
    <row r="133" spans="1:3" x14ac:dyDescent="0.25">
      <c r="A133" s="113" t="s">
        <v>613</v>
      </c>
      <c r="B133" s="113" t="s">
        <v>738</v>
      </c>
      <c r="C133" s="111">
        <v>714</v>
      </c>
    </row>
    <row r="134" spans="1:3" x14ac:dyDescent="0.25">
      <c r="A134" s="113" t="s">
        <v>613</v>
      </c>
      <c r="B134" s="113" t="s">
        <v>740</v>
      </c>
      <c r="C134" s="111">
        <v>493</v>
      </c>
    </row>
    <row r="135" spans="1:3" x14ac:dyDescent="0.25">
      <c r="A135" s="113" t="s">
        <v>613</v>
      </c>
      <c r="B135" s="113" t="s">
        <v>742</v>
      </c>
      <c r="C135" s="111">
        <v>433</v>
      </c>
    </row>
    <row r="136" spans="1:3" x14ac:dyDescent="0.25">
      <c r="A136" s="113" t="s">
        <v>613</v>
      </c>
      <c r="B136" s="113" t="s">
        <v>744</v>
      </c>
      <c r="C136" s="111">
        <v>9517</v>
      </c>
    </row>
    <row r="137" spans="1:3" x14ac:dyDescent="0.25">
      <c r="A137" s="113" t="s">
        <v>613</v>
      </c>
      <c r="B137" s="113" t="s">
        <v>746</v>
      </c>
      <c r="C137" s="111">
        <v>724</v>
      </c>
    </row>
    <row r="138" spans="1:3" x14ac:dyDescent="0.25">
      <c r="A138" s="113" t="s">
        <v>613</v>
      </c>
      <c r="B138" s="113" t="s">
        <v>748</v>
      </c>
      <c r="C138" s="111">
        <v>4496</v>
      </c>
    </row>
    <row r="139" spans="1:3" x14ac:dyDescent="0.25">
      <c r="A139" s="113" t="s">
        <v>613</v>
      </c>
      <c r="B139" s="113" t="s">
        <v>750</v>
      </c>
      <c r="C139" s="111">
        <v>1568</v>
      </c>
    </row>
    <row r="140" spans="1:3" x14ac:dyDescent="0.25">
      <c r="A140" s="113" t="s">
        <v>613</v>
      </c>
      <c r="B140" s="113" t="s">
        <v>752</v>
      </c>
      <c r="C140" s="111">
        <v>364</v>
      </c>
    </row>
    <row r="141" spans="1:3" x14ac:dyDescent="0.25">
      <c r="A141" s="113" t="s">
        <v>613</v>
      </c>
      <c r="B141" s="113" t="s">
        <v>754</v>
      </c>
      <c r="C141" s="111">
        <v>146</v>
      </c>
    </row>
    <row r="142" spans="1:3" x14ac:dyDescent="0.25">
      <c r="A142" s="113" t="s">
        <v>613</v>
      </c>
      <c r="B142" s="113" t="s">
        <v>756</v>
      </c>
      <c r="C142" s="111">
        <v>4566</v>
      </c>
    </row>
    <row r="143" spans="1:3" x14ac:dyDescent="0.25">
      <c r="A143" s="113" t="s">
        <v>613</v>
      </c>
      <c r="B143" s="113" t="s">
        <v>758</v>
      </c>
      <c r="C143" s="111">
        <v>4174</v>
      </c>
    </row>
    <row r="144" spans="1:3" x14ac:dyDescent="0.25">
      <c r="A144" s="113" t="s">
        <v>613</v>
      </c>
      <c r="B144" s="113" t="s">
        <v>760</v>
      </c>
      <c r="C144" s="111">
        <v>1121</v>
      </c>
    </row>
    <row r="145" spans="1:3" x14ac:dyDescent="0.25">
      <c r="A145" s="113" t="s">
        <v>613</v>
      </c>
      <c r="B145" s="113" t="s">
        <v>762</v>
      </c>
      <c r="C145" s="111">
        <v>814</v>
      </c>
    </row>
    <row r="146" spans="1:3" x14ac:dyDescent="0.25">
      <c r="A146" s="113" t="s">
        <v>613</v>
      </c>
      <c r="B146" s="113" t="s">
        <v>764</v>
      </c>
      <c r="C146" s="111">
        <v>264</v>
      </c>
    </row>
    <row r="147" spans="1:3" x14ac:dyDescent="0.25">
      <c r="A147" s="113" t="s">
        <v>613</v>
      </c>
      <c r="B147" s="113" t="s">
        <v>766</v>
      </c>
      <c r="C147" s="111">
        <v>159</v>
      </c>
    </row>
    <row r="148" spans="1:3" x14ac:dyDescent="0.25">
      <c r="A148" s="113" t="s">
        <v>613</v>
      </c>
      <c r="B148" s="113" t="s">
        <v>768</v>
      </c>
      <c r="C148" s="111">
        <v>927</v>
      </c>
    </row>
    <row r="149" spans="1:3" x14ac:dyDescent="0.25">
      <c r="A149" s="113" t="s">
        <v>613</v>
      </c>
      <c r="B149" s="113" t="s">
        <v>770</v>
      </c>
      <c r="C149" s="111">
        <v>788</v>
      </c>
    </row>
    <row r="150" spans="1:3" x14ac:dyDescent="0.25">
      <c r="A150" s="113" t="s">
        <v>613</v>
      </c>
      <c r="B150" s="113" t="s">
        <v>772</v>
      </c>
      <c r="C150" s="111">
        <v>777</v>
      </c>
    </row>
    <row r="151" spans="1:3" x14ac:dyDescent="0.25">
      <c r="A151" s="113" t="s">
        <v>613</v>
      </c>
      <c r="B151" s="113" t="s">
        <v>774</v>
      </c>
      <c r="C151" s="111">
        <v>431</v>
      </c>
    </row>
    <row r="152" spans="1:3" x14ac:dyDescent="0.25">
      <c r="A152" s="113" t="s">
        <v>613</v>
      </c>
      <c r="B152" s="113" t="s">
        <v>776</v>
      </c>
      <c r="C152" s="111">
        <v>330</v>
      </c>
    </row>
    <row r="153" spans="1:3" x14ac:dyDescent="0.25">
      <c r="A153" s="113" t="s">
        <v>613</v>
      </c>
      <c r="B153" s="113" t="s">
        <v>780</v>
      </c>
      <c r="C153" s="111">
        <v>263</v>
      </c>
    </row>
    <row r="154" spans="1:3" x14ac:dyDescent="0.25">
      <c r="A154" s="113" t="s">
        <v>613</v>
      </c>
      <c r="B154" s="113" t="s">
        <v>782</v>
      </c>
      <c r="C154" s="111">
        <v>4879</v>
      </c>
    </row>
    <row r="155" spans="1:3" x14ac:dyDescent="0.25">
      <c r="A155" s="113" t="s">
        <v>613</v>
      </c>
      <c r="B155" s="113" t="s">
        <v>784</v>
      </c>
      <c r="C155" s="111">
        <v>1034</v>
      </c>
    </row>
    <row r="156" spans="1:3" x14ac:dyDescent="0.25">
      <c r="A156" s="113" t="s">
        <v>613</v>
      </c>
      <c r="B156" s="113" t="s">
        <v>786</v>
      </c>
      <c r="C156" s="111">
        <v>5525</v>
      </c>
    </row>
    <row r="157" spans="1:3" x14ac:dyDescent="0.25">
      <c r="A157" s="113" t="s">
        <v>613</v>
      </c>
      <c r="B157" s="113" t="s">
        <v>788</v>
      </c>
      <c r="C157" s="111">
        <v>1992</v>
      </c>
    </row>
    <row r="158" spans="1:3" x14ac:dyDescent="0.25">
      <c r="A158" s="113" t="s">
        <v>613</v>
      </c>
      <c r="B158" s="113" t="s">
        <v>790</v>
      </c>
      <c r="C158" s="111">
        <v>2916</v>
      </c>
    </row>
    <row r="159" spans="1:3" x14ac:dyDescent="0.25">
      <c r="A159" s="113" t="s">
        <v>613</v>
      </c>
      <c r="B159" s="113" t="s">
        <v>792</v>
      </c>
      <c r="C159" s="111">
        <v>925</v>
      </c>
    </row>
    <row r="160" spans="1:3" x14ac:dyDescent="0.25">
      <c r="A160" s="113" t="s">
        <v>613</v>
      </c>
      <c r="B160" s="113" t="s">
        <v>794</v>
      </c>
      <c r="C160" s="111">
        <v>3396</v>
      </c>
    </row>
    <row r="161" spans="1:3" x14ac:dyDescent="0.25">
      <c r="A161" s="113" t="s">
        <v>613</v>
      </c>
      <c r="B161" s="113" t="s">
        <v>796</v>
      </c>
      <c r="C161" s="111">
        <v>5282</v>
      </c>
    </row>
    <row r="162" spans="1:3" x14ac:dyDescent="0.25">
      <c r="A162" s="113" t="s">
        <v>613</v>
      </c>
      <c r="B162" s="113" t="s">
        <v>798</v>
      </c>
      <c r="C162" s="111">
        <v>825</v>
      </c>
    </row>
    <row r="163" spans="1:3" x14ac:dyDescent="0.25">
      <c r="A163" s="113" t="s">
        <v>613</v>
      </c>
      <c r="B163" s="113" t="s">
        <v>800</v>
      </c>
      <c r="C163" s="111">
        <v>1322</v>
      </c>
    </row>
    <row r="164" spans="1:3" x14ac:dyDescent="0.25">
      <c r="A164" s="113" t="s">
        <v>613</v>
      </c>
      <c r="B164" s="113" t="s">
        <v>802</v>
      </c>
      <c r="C164" s="111">
        <v>995</v>
      </c>
    </row>
    <row r="165" spans="1:3" x14ac:dyDescent="0.25">
      <c r="A165" s="113" t="s">
        <v>613</v>
      </c>
      <c r="B165" s="113" t="s">
        <v>804</v>
      </c>
      <c r="C165" s="111">
        <v>5153</v>
      </c>
    </row>
    <row r="166" spans="1:3" x14ac:dyDescent="0.25">
      <c r="A166" s="113" t="s">
        <v>613</v>
      </c>
      <c r="B166" s="113" t="s">
        <v>806</v>
      </c>
      <c r="C166" s="111">
        <v>346</v>
      </c>
    </row>
    <row r="167" spans="1:3" x14ac:dyDescent="0.25">
      <c r="A167" s="113" t="s">
        <v>613</v>
      </c>
      <c r="B167" s="113" t="s">
        <v>808</v>
      </c>
      <c r="C167" s="111">
        <v>333</v>
      </c>
    </row>
    <row r="168" spans="1:3" x14ac:dyDescent="0.25">
      <c r="A168" s="113" t="s">
        <v>613</v>
      </c>
      <c r="B168" s="113" t="s">
        <v>810</v>
      </c>
      <c r="C168" s="111">
        <v>5073</v>
      </c>
    </row>
    <row r="169" spans="1:3" x14ac:dyDescent="0.25">
      <c r="A169" s="113" t="s">
        <v>613</v>
      </c>
      <c r="B169" s="113" t="s">
        <v>812</v>
      </c>
      <c r="C169" s="111">
        <v>110</v>
      </c>
    </row>
    <row r="170" spans="1:3" x14ac:dyDescent="0.25">
      <c r="A170" s="113" t="s">
        <v>613</v>
      </c>
      <c r="B170" s="113" t="s">
        <v>814</v>
      </c>
      <c r="C170" s="111">
        <v>507</v>
      </c>
    </row>
    <row r="171" spans="1:3" x14ac:dyDescent="0.25">
      <c r="A171" s="113" t="s">
        <v>613</v>
      </c>
      <c r="B171" s="113" t="s">
        <v>816</v>
      </c>
      <c r="C171" s="111">
        <v>327</v>
      </c>
    </row>
    <row r="172" spans="1:3" x14ac:dyDescent="0.25">
      <c r="A172" s="113" t="s">
        <v>613</v>
      </c>
      <c r="B172" s="113" t="s">
        <v>818</v>
      </c>
      <c r="C172" s="111">
        <v>127</v>
      </c>
    </row>
    <row r="173" spans="1:3" x14ac:dyDescent="0.25">
      <c r="A173" s="113" t="s">
        <v>613</v>
      </c>
      <c r="B173" s="113" t="s">
        <v>820</v>
      </c>
      <c r="C173" s="111">
        <v>5619</v>
      </c>
    </row>
    <row r="174" spans="1:3" x14ac:dyDescent="0.25">
      <c r="A174" s="113" t="s">
        <v>613</v>
      </c>
      <c r="B174" s="113" t="s">
        <v>822</v>
      </c>
      <c r="C174" s="111">
        <v>172</v>
      </c>
    </row>
    <row r="175" spans="1:3" x14ac:dyDescent="0.25">
      <c r="A175" s="113" t="s">
        <v>613</v>
      </c>
      <c r="B175" s="113" t="s">
        <v>824</v>
      </c>
      <c r="C175" s="111">
        <v>481</v>
      </c>
    </row>
    <row r="176" spans="1:3" x14ac:dyDescent="0.25">
      <c r="A176" s="113" t="s">
        <v>613</v>
      </c>
      <c r="B176" s="113" t="s">
        <v>826</v>
      </c>
      <c r="C176" s="111">
        <v>138</v>
      </c>
    </row>
    <row r="177" spans="1:3" x14ac:dyDescent="0.25">
      <c r="A177" s="113" t="s">
        <v>613</v>
      </c>
      <c r="B177" s="113" t="s">
        <v>828</v>
      </c>
      <c r="C177" s="111">
        <v>688</v>
      </c>
    </row>
    <row r="178" spans="1:3" x14ac:dyDescent="0.25">
      <c r="A178" s="113" t="s">
        <v>613</v>
      </c>
      <c r="B178" s="113" t="s">
        <v>830</v>
      </c>
      <c r="C178" s="111">
        <v>228</v>
      </c>
    </row>
    <row r="179" spans="1:3" x14ac:dyDescent="0.25">
      <c r="A179" s="113" t="s">
        <v>613</v>
      </c>
      <c r="B179" s="113" t="s">
        <v>832</v>
      </c>
      <c r="C179" s="111">
        <v>457</v>
      </c>
    </row>
    <row r="180" spans="1:3" x14ac:dyDescent="0.25">
      <c r="A180" s="113" t="s">
        <v>613</v>
      </c>
      <c r="B180" s="113" t="s">
        <v>834</v>
      </c>
      <c r="C180" s="111">
        <v>1626</v>
      </c>
    </row>
    <row r="181" spans="1:3" x14ac:dyDescent="0.25">
      <c r="A181" s="113" t="s">
        <v>613</v>
      </c>
      <c r="B181" s="113" t="s">
        <v>836</v>
      </c>
      <c r="C181" s="111">
        <v>451</v>
      </c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5464EF-A8A4-4E0C-B3DE-A5036FC41084}">
  <sheetPr>
    <tabColor theme="7" tint="-0.499984740745262"/>
  </sheetPr>
  <dimension ref="A1:K19"/>
  <sheetViews>
    <sheetView zoomScale="130" zoomScaleNormal="130" workbookViewId="0"/>
  </sheetViews>
  <sheetFormatPr defaultRowHeight="15" x14ac:dyDescent="0.25"/>
  <cols>
    <col min="1" max="9" width="14.85546875" customWidth="1"/>
  </cols>
  <sheetData>
    <row r="1" spans="1:9" x14ac:dyDescent="0.25">
      <c r="A1" s="47" t="str">
        <f>'DataDownloads Index'!B24</f>
        <v>Key statistics by region, 2024</v>
      </c>
      <c r="C1" s="85"/>
    </row>
    <row r="2" spans="1:9" s="85" customFormat="1" ht="33.75" x14ac:dyDescent="0.2">
      <c r="A2" s="84" t="s">
        <v>867</v>
      </c>
      <c r="B2" s="114" t="s">
        <v>868</v>
      </c>
      <c r="C2" s="114" t="s">
        <v>869</v>
      </c>
      <c r="D2" s="114" t="s">
        <v>870</v>
      </c>
      <c r="E2" s="115" t="s">
        <v>871</v>
      </c>
      <c r="F2" s="116" t="s">
        <v>872</v>
      </c>
      <c r="G2" s="117" t="s">
        <v>873</v>
      </c>
      <c r="H2" s="118" t="s">
        <v>874</v>
      </c>
      <c r="I2" s="115" t="s">
        <v>875</v>
      </c>
    </row>
    <row r="3" spans="1:9" s="85" customFormat="1" ht="11.25" x14ac:dyDescent="0.2">
      <c r="A3" s="85" t="s">
        <v>332</v>
      </c>
      <c r="B3" s="119">
        <v>243095</v>
      </c>
      <c r="C3" s="119">
        <v>9886.8954247999973</v>
      </c>
      <c r="D3" s="119">
        <v>10372.324580000002</v>
      </c>
      <c r="E3" s="120">
        <f>(D3-C3)/C3</f>
        <v>4.9098239067277762E-2</v>
      </c>
      <c r="F3" s="85">
        <v>44</v>
      </c>
      <c r="G3" s="121">
        <v>96216.76</v>
      </c>
      <c r="H3" s="122">
        <v>6.3518100000000004</v>
      </c>
      <c r="I3" s="120">
        <v>0.33127208480565373</v>
      </c>
    </row>
    <row r="4" spans="1:9" s="85" customFormat="1" ht="11.25" x14ac:dyDescent="0.2">
      <c r="A4" s="85" t="s">
        <v>333</v>
      </c>
      <c r="B4" s="119">
        <v>351934</v>
      </c>
      <c r="C4" s="119">
        <v>14626.74064870003</v>
      </c>
      <c r="D4" s="119">
        <v>14717.693729999994</v>
      </c>
      <c r="E4" s="120">
        <f t="shared" ref="E4:E18" si="0">(D4-C4)/C4</f>
        <v>6.2182740150005539E-3</v>
      </c>
      <c r="F4" s="85">
        <v>43</v>
      </c>
      <c r="G4" s="121">
        <v>98351.39</v>
      </c>
      <c r="H4" s="122">
        <v>8.3066399999999998</v>
      </c>
      <c r="I4" s="120">
        <v>0.33195927799637748</v>
      </c>
    </row>
    <row r="5" spans="1:9" s="85" customFormat="1" ht="11.25" x14ac:dyDescent="0.2">
      <c r="A5" s="85" t="s">
        <v>334</v>
      </c>
      <c r="B5" s="119">
        <v>214853</v>
      </c>
      <c r="C5" s="119">
        <v>13312.02342700004</v>
      </c>
      <c r="D5" s="119">
        <v>13177.742209999993</v>
      </c>
      <c r="E5" s="120">
        <f t="shared" si="0"/>
        <v>-1.0087213092465859E-2</v>
      </c>
      <c r="F5" s="85">
        <v>43</v>
      </c>
      <c r="G5" s="121">
        <v>98351.39</v>
      </c>
      <c r="H5" s="122">
        <v>7.3867200000000004</v>
      </c>
      <c r="I5" s="120">
        <v>0.30788005578800559</v>
      </c>
    </row>
    <row r="6" spans="1:9" s="85" customFormat="1" ht="11.25" x14ac:dyDescent="0.2">
      <c r="A6" s="85" t="s">
        <v>876</v>
      </c>
      <c r="B6" s="119">
        <v>149043</v>
      </c>
      <c r="C6" s="119">
        <v>7602.0861814000054</v>
      </c>
      <c r="D6" s="119">
        <v>7886.8736499999986</v>
      </c>
      <c r="E6" s="120">
        <f t="shared" si="0"/>
        <v>3.746175218281287E-2</v>
      </c>
      <c r="F6" s="85">
        <v>44</v>
      </c>
      <c r="G6" s="121">
        <v>98351.39</v>
      </c>
      <c r="H6" s="122">
        <v>7.0800799999999997</v>
      </c>
      <c r="I6" s="120">
        <v>0.3436007640878701</v>
      </c>
    </row>
    <row r="7" spans="1:9" s="85" customFormat="1" ht="11.25" x14ac:dyDescent="0.2">
      <c r="A7" s="85" t="s">
        <v>336</v>
      </c>
      <c r="B7" s="119">
        <v>117899</v>
      </c>
      <c r="C7" s="119">
        <v>9465.9660672999998</v>
      </c>
      <c r="D7" s="119">
        <v>9605.2221500000051</v>
      </c>
      <c r="E7" s="120">
        <f t="shared" si="0"/>
        <v>1.4711238315237862E-2</v>
      </c>
      <c r="F7" s="85">
        <v>41</v>
      </c>
      <c r="G7" s="121">
        <v>91413</v>
      </c>
      <c r="H7" s="122">
        <v>6.3709800000000003</v>
      </c>
      <c r="I7" s="120">
        <v>0.26548496315475006</v>
      </c>
    </row>
    <row r="8" spans="1:9" s="85" customFormat="1" ht="11.25" x14ac:dyDescent="0.2">
      <c r="A8" s="85" t="s">
        <v>877</v>
      </c>
      <c r="B8" s="119">
        <v>305115</v>
      </c>
      <c r="C8" s="119">
        <v>9952.8595664000113</v>
      </c>
      <c r="D8" s="119">
        <v>10074.662530000009</v>
      </c>
      <c r="E8" s="120">
        <f t="shared" si="0"/>
        <v>1.2237986760226539E-2</v>
      </c>
      <c r="F8" s="85">
        <v>43</v>
      </c>
      <c r="G8" s="121">
        <v>95317</v>
      </c>
      <c r="H8" s="122">
        <v>7.6933600000000002</v>
      </c>
      <c r="I8" s="120">
        <v>0.3494387067804221</v>
      </c>
    </row>
    <row r="9" spans="1:9" s="85" customFormat="1" ht="11.25" x14ac:dyDescent="0.2">
      <c r="A9" s="85" t="s">
        <v>338</v>
      </c>
      <c r="B9" s="119">
        <v>321807</v>
      </c>
      <c r="C9" s="119">
        <v>14068.82630080001</v>
      </c>
      <c r="D9" s="119">
        <v>14370.646740000006</v>
      </c>
      <c r="E9" s="120">
        <f t="shared" si="0"/>
        <v>2.1453135659428284E-2</v>
      </c>
      <c r="F9" s="85">
        <v>42</v>
      </c>
      <c r="G9" s="121">
        <v>98351.39</v>
      </c>
      <c r="H9" s="122">
        <v>8.3969900000000006</v>
      </c>
      <c r="I9" s="120">
        <v>0.33127364438839851</v>
      </c>
    </row>
    <row r="10" spans="1:9" s="85" customFormat="1" ht="11.25" x14ac:dyDescent="0.2">
      <c r="A10" s="85" t="s">
        <v>339</v>
      </c>
      <c r="B10" s="119">
        <v>234288</v>
      </c>
      <c r="C10" s="119">
        <v>10140.41653290001</v>
      </c>
      <c r="D10" s="119">
        <v>10232.852550000009</v>
      </c>
      <c r="E10" s="120">
        <f t="shared" si="0"/>
        <v>9.1156035652081441E-3</v>
      </c>
      <c r="F10" s="85">
        <v>45</v>
      </c>
      <c r="G10" s="121">
        <v>98351.39</v>
      </c>
      <c r="H10" s="122">
        <v>7.8384600000000004</v>
      </c>
      <c r="I10" s="120">
        <v>0.35012229368602227</v>
      </c>
    </row>
    <row r="11" spans="1:9" s="85" customFormat="1" ht="11.25" x14ac:dyDescent="0.2">
      <c r="A11" s="85" t="s">
        <v>340</v>
      </c>
      <c r="B11" s="119">
        <v>126015</v>
      </c>
      <c r="C11" s="119">
        <v>4868.4458952999976</v>
      </c>
      <c r="D11" s="119">
        <v>5016.3112800000008</v>
      </c>
      <c r="E11" s="120">
        <f t="shared" si="0"/>
        <v>3.0372194305939113E-2</v>
      </c>
      <c r="F11" s="85">
        <v>45</v>
      </c>
      <c r="G11" s="121">
        <v>98156</v>
      </c>
      <c r="H11" s="122">
        <v>6.3901399999999997</v>
      </c>
      <c r="I11" s="120">
        <v>0.39257673090649536</v>
      </c>
    </row>
    <row r="12" spans="1:9" s="85" customFormat="1" ht="11.25" x14ac:dyDescent="0.2">
      <c r="A12" s="85" t="s">
        <v>341</v>
      </c>
      <c r="B12" s="119">
        <v>189331</v>
      </c>
      <c r="C12" s="119">
        <v>9716.4832108000119</v>
      </c>
      <c r="D12" s="119">
        <v>9845.6878200000046</v>
      </c>
      <c r="E12" s="120">
        <f t="shared" si="0"/>
        <v>1.3297466418341564E-2</v>
      </c>
      <c r="F12" s="85">
        <v>44</v>
      </c>
      <c r="G12" s="121">
        <v>94469.3</v>
      </c>
      <c r="H12" s="122">
        <v>6.9267599999999998</v>
      </c>
      <c r="I12" s="120">
        <v>0.3522863188885822</v>
      </c>
    </row>
    <row r="13" spans="1:9" s="85" customFormat="1" ht="11.25" x14ac:dyDescent="0.2">
      <c r="A13" s="85" t="s">
        <v>342</v>
      </c>
      <c r="B13" s="119">
        <v>401892</v>
      </c>
      <c r="C13" s="119">
        <v>21276.222652800141</v>
      </c>
      <c r="D13" s="119">
        <v>21697.041309999993</v>
      </c>
      <c r="E13" s="120">
        <f t="shared" si="0"/>
        <v>1.9778823716364365E-2</v>
      </c>
      <c r="F13" s="85">
        <v>42</v>
      </c>
      <c r="G13" s="121">
        <v>98351.39</v>
      </c>
      <c r="H13" s="122">
        <v>8.0383300000000002</v>
      </c>
      <c r="I13" s="120">
        <v>0.3569723118166967</v>
      </c>
    </row>
    <row r="14" spans="1:9" s="85" customFormat="1" ht="11.25" x14ac:dyDescent="0.2">
      <c r="A14" s="85" t="s">
        <v>878</v>
      </c>
      <c r="B14" s="119">
        <v>260452</v>
      </c>
      <c r="C14" s="119">
        <v>10901.38575730005</v>
      </c>
      <c r="D14" s="119">
        <v>11438.034660000003</v>
      </c>
      <c r="E14" s="120">
        <f t="shared" si="0"/>
        <v>4.9227585799409911E-2</v>
      </c>
      <c r="F14" s="85">
        <v>45</v>
      </c>
      <c r="G14" s="121">
        <v>98351.39</v>
      </c>
      <c r="H14" s="122">
        <v>7.1567400000000001</v>
      </c>
      <c r="I14" s="120">
        <v>0.40991064175467101</v>
      </c>
    </row>
    <row r="15" spans="1:9" s="85" customFormat="1" ht="11.25" x14ac:dyDescent="0.2">
      <c r="A15" s="85" t="s">
        <v>344</v>
      </c>
      <c r="B15" s="119">
        <v>165231</v>
      </c>
      <c r="C15" s="119">
        <v>8896.3725217000101</v>
      </c>
      <c r="D15" s="119">
        <v>8952.3877599999996</v>
      </c>
      <c r="E15" s="120">
        <f t="shared" si="0"/>
        <v>6.2964133036647546E-3</v>
      </c>
      <c r="F15" s="85">
        <v>42</v>
      </c>
      <c r="G15" s="121">
        <v>95317</v>
      </c>
      <c r="H15" s="122">
        <v>6.62012</v>
      </c>
      <c r="I15" s="120">
        <v>0.34165978530140378</v>
      </c>
    </row>
    <row r="16" spans="1:9" s="85" customFormat="1" ht="11.25" x14ac:dyDescent="0.2">
      <c r="A16" s="85" t="s">
        <v>345</v>
      </c>
      <c r="B16" s="119">
        <v>162768</v>
      </c>
      <c r="C16" s="119">
        <v>5358.1625434000007</v>
      </c>
      <c r="D16" s="119">
        <v>5509.6062199999988</v>
      </c>
      <c r="E16" s="120">
        <f t="shared" si="0"/>
        <v>2.8264106468091594E-2</v>
      </c>
      <c r="F16" s="85">
        <v>44</v>
      </c>
      <c r="G16" s="121">
        <v>98156</v>
      </c>
      <c r="H16" s="122">
        <v>7.8275199999999998</v>
      </c>
      <c r="I16" s="120">
        <v>0.37786574303150255</v>
      </c>
    </row>
    <row r="17" spans="1:11" s="85" customFormat="1" ht="11.25" x14ac:dyDescent="0.2">
      <c r="A17" s="85" t="s">
        <v>346</v>
      </c>
      <c r="B17" s="119">
        <v>2718376</v>
      </c>
      <c r="C17" s="119">
        <v>123081.361263899</v>
      </c>
      <c r="D17" s="119">
        <v>125884.61733999997</v>
      </c>
      <c r="E17" s="120">
        <f t="shared" si="0"/>
        <v>2.277563432281594E-2</v>
      </c>
      <c r="F17" s="85">
        <v>41</v>
      </c>
      <c r="G17" s="123">
        <v>106420</v>
      </c>
      <c r="H17" s="85">
        <v>6.3</v>
      </c>
      <c r="I17" s="120">
        <v>0.21563889712422177</v>
      </c>
    </row>
    <row r="18" spans="1:11" s="85" customFormat="1" ht="11.25" x14ac:dyDescent="0.2">
      <c r="A18" s="85" t="s">
        <v>347</v>
      </c>
      <c r="B18" s="119">
        <v>2380186</v>
      </c>
      <c r="C18" s="119">
        <v>106822.72161859889</v>
      </c>
      <c r="D18" s="119">
        <v>110484.75935000001</v>
      </c>
      <c r="E18" s="120">
        <f t="shared" si="0"/>
        <v>3.4281449451139201E-2</v>
      </c>
      <c r="F18" s="85">
        <v>41</v>
      </c>
      <c r="G18" s="121">
        <v>102350</v>
      </c>
      <c r="H18" s="122">
        <v>7.1</v>
      </c>
      <c r="I18" s="120">
        <v>0.22379235155987923</v>
      </c>
    </row>
    <row r="19" spans="1:11" x14ac:dyDescent="0.25">
      <c r="K19" s="92"/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63D8C-19E4-4089-8487-A018092584CA}">
  <sheetPr>
    <tabColor theme="5" tint="0.39997558519241921"/>
  </sheetPr>
  <dimension ref="A1:D49"/>
  <sheetViews>
    <sheetView tabSelected="1" workbookViewId="0">
      <selection activeCell="I48" sqref="I48"/>
    </sheetView>
  </sheetViews>
  <sheetFormatPr defaultRowHeight="15" x14ac:dyDescent="0.25"/>
  <cols>
    <col min="1" max="1" width="8" bestFit="1" customWidth="1"/>
    <col min="2" max="2" width="33.28515625" bestFit="1" customWidth="1"/>
    <col min="3" max="3" width="6.5703125" bestFit="1" customWidth="1"/>
    <col min="4" max="4" width="168.42578125" bestFit="1" customWidth="1"/>
  </cols>
  <sheetData>
    <row r="1" spans="1:4" x14ac:dyDescent="0.25">
      <c r="A1" s="129" t="s">
        <v>879</v>
      </c>
      <c r="B1" s="129" t="s">
        <v>880</v>
      </c>
      <c r="C1" s="129" t="s">
        <v>881</v>
      </c>
      <c r="D1" s="129" t="s">
        <v>882</v>
      </c>
    </row>
    <row r="2" spans="1:4" x14ac:dyDescent="0.25">
      <c r="A2">
        <v>2</v>
      </c>
      <c r="B2" t="s">
        <v>883</v>
      </c>
      <c r="C2" t="s">
        <v>884</v>
      </c>
      <c r="D2" t="s">
        <v>885</v>
      </c>
    </row>
    <row r="3" spans="1:4" x14ac:dyDescent="0.25">
      <c r="A3">
        <v>2</v>
      </c>
      <c r="B3" t="s">
        <v>883</v>
      </c>
      <c r="C3" t="s">
        <v>0</v>
      </c>
      <c r="D3" t="s">
        <v>886</v>
      </c>
    </row>
    <row r="4" spans="1:4" x14ac:dyDescent="0.25">
      <c r="A4">
        <v>2</v>
      </c>
      <c r="B4" t="s">
        <v>883</v>
      </c>
      <c r="C4" t="s">
        <v>884</v>
      </c>
      <c r="D4" t="s">
        <v>887</v>
      </c>
    </row>
    <row r="5" spans="1:4" x14ac:dyDescent="0.25">
      <c r="A5">
        <v>2</v>
      </c>
      <c r="B5" t="s">
        <v>883</v>
      </c>
      <c r="C5" t="s">
        <v>884</v>
      </c>
      <c r="D5" t="s">
        <v>888</v>
      </c>
    </row>
    <row r="6" spans="1:4" x14ac:dyDescent="0.25">
      <c r="A6">
        <v>2</v>
      </c>
      <c r="B6" t="s">
        <v>883</v>
      </c>
      <c r="C6" t="s">
        <v>0</v>
      </c>
      <c r="D6" t="s">
        <v>889</v>
      </c>
    </row>
    <row r="7" spans="1:4" x14ac:dyDescent="0.25">
      <c r="A7">
        <v>2</v>
      </c>
      <c r="B7" t="s">
        <v>883</v>
      </c>
      <c r="C7" t="s">
        <v>0</v>
      </c>
      <c r="D7" t="s">
        <v>890</v>
      </c>
    </row>
    <row r="8" spans="1:4" x14ac:dyDescent="0.25">
      <c r="A8">
        <v>3</v>
      </c>
      <c r="B8" t="s">
        <v>891</v>
      </c>
      <c r="C8" t="s">
        <v>0</v>
      </c>
      <c r="D8" t="s">
        <v>892</v>
      </c>
    </row>
    <row r="9" spans="1:4" x14ac:dyDescent="0.25">
      <c r="A9">
        <v>3</v>
      </c>
      <c r="B9" t="s">
        <v>891</v>
      </c>
      <c r="C9" t="s">
        <v>884</v>
      </c>
      <c r="D9" t="s">
        <v>893</v>
      </c>
    </row>
    <row r="10" spans="1:4" x14ac:dyDescent="0.25">
      <c r="A10">
        <v>3</v>
      </c>
      <c r="B10" t="s">
        <v>891</v>
      </c>
      <c r="C10" t="s">
        <v>0</v>
      </c>
      <c r="D10" t="s">
        <v>894</v>
      </c>
    </row>
    <row r="11" spans="1:4" x14ac:dyDescent="0.25">
      <c r="A11">
        <v>4</v>
      </c>
      <c r="B11" t="s">
        <v>895</v>
      </c>
      <c r="C11" t="s">
        <v>0</v>
      </c>
      <c r="D11" t="s">
        <v>896</v>
      </c>
    </row>
    <row r="12" spans="1:4" x14ac:dyDescent="0.25">
      <c r="A12">
        <v>4</v>
      </c>
      <c r="B12" t="s">
        <v>895</v>
      </c>
      <c r="C12" t="s">
        <v>0</v>
      </c>
      <c r="D12" t="s">
        <v>897</v>
      </c>
    </row>
    <row r="13" spans="1:4" x14ac:dyDescent="0.25">
      <c r="A13">
        <v>4</v>
      </c>
      <c r="B13" t="s">
        <v>895</v>
      </c>
      <c r="C13" t="s">
        <v>884</v>
      </c>
      <c r="D13" t="s">
        <v>898</v>
      </c>
    </row>
    <row r="14" spans="1:4" x14ac:dyDescent="0.25">
      <c r="A14">
        <v>4</v>
      </c>
      <c r="B14" t="s">
        <v>899</v>
      </c>
      <c r="C14" t="s">
        <v>884</v>
      </c>
      <c r="D14" t="s">
        <v>900</v>
      </c>
    </row>
    <row r="15" spans="1:4" x14ac:dyDescent="0.25">
      <c r="A15">
        <v>5</v>
      </c>
      <c r="B15" t="s">
        <v>901</v>
      </c>
      <c r="C15" t="s">
        <v>884</v>
      </c>
      <c r="D15" t="s">
        <v>902</v>
      </c>
    </row>
    <row r="16" spans="1:4" x14ac:dyDescent="0.25">
      <c r="A16">
        <v>5</v>
      </c>
      <c r="B16" t="s">
        <v>901</v>
      </c>
      <c r="C16" t="s">
        <v>0</v>
      </c>
      <c r="D16" t="s">
        <v>903</v>
      </c>
    </row>
    <row r="17" spans="1:4" x14ac:dyDescent="0.25">
      <c r="A17">
        <v>5</v>
      </c>
      <c r="B17" t="s">
        <v>901</v>
      </c>
      <c r="C17" t="s">
        <v>884</v>
      </c>
      <c r="D17" t="s">
        <v>904</v>
      </c>
    </row>
    <row r="18" spans="1:4" x14ac:dyDescent="0.25">
      <c r="A18">
        <v>5</v>
      </c>
      <c r="B18" t="s">
        <v>901</v>
      </c>
      <c r="C18" t="s">
        <v>884</v>
      </c>
      <c r="D18" t="s">
        <v>905</v>
      </c>
    </row>
    <row r="19" spans="1:4" x14ac:dyDescent="0.25">
      <c r="A19">
        <v>5</v>
      </c>
      <c r="B19" t="s">
        <v>901</v>
      </c>
      <c r="C19" t="s">
        <v>884</v>
      </c>
      <c r="D19" t="s">
        <v>906</v>
      </c>
    </row>
    <row r="20" spans="1:4" x14ac:dyDescent="0.25">
      <c r="A20">
        <v>5</v>
      </c>
      <c r="B20" t="s">
        <v>901</v>
      </c>
      <c r="C20" t="s">
        <v>884</v>
      </c>
      <c r="D20" t="s">
        <v>907</v>
      </c>
    </row>
    <row r="21" spans="1:4" x14ac:dyDescent="0.25">
      <c r="A21">
        <v>6</v>
      </c>
      <c r="B21" t="s">
        <v>908</v>
      </c>
      <c r="C21" t="s">
        <v>884</v>
      </c>
      <c r="D21" t="s">
        <v>909</v>
      </c>
    </row>
    <row r="22" spans="1:4" x14ac:dyDescent="0.25">
      <c r="A22">
        <v>6</v>
      </c>
      <c r="B22" t="s">
        <v>908</v>
      </c>
      <c r="C22" t="s">
        <v>0</v>
      </c>
      <c r="D22" t="s">
        <v>910</v>
      </c>
    </row>
    <row r="23" spans="1:4" x14ac:dyDescent="0.25">
      <c r="A23">
        <v>6</v>
      </c>
      <c r="B23" t="s">
        <v>908</v>
      </c>
      <c r="C23" t="s">
        <v>884</v>
      </c>
      <c r="D23" t="s">
        <v>911</v>
      </c>
    </row>
    <row r="24" spans="1:4" x14ac:dyDescent="0.25">
      <c r="A24">
        <v>6</v>
      </c>
      <c r="B24" t="s">
        <v>912</v>
      </c>
      <c r="C24" t="s">
        <v>884</v>
      </c>
      <c r="D24" t="s">
        <v>913</v>
      </c>
    </row>
    <row r="25" spans="1:4" x14ac:dyDescent="0.25">
      <c r="A25">
        <v>6</v>
      </c>
      <c r="B25" t="s">
        <v>908</v>
      </c>
      <c r="C25" t="s">
        <v>884</v>
      </c>
      <c r="D25" t="s">
        <v>914</v>
      </c>
    </row>
    <row r="26" spans="1:4" x14ac:dyDescent="0.25">
      <c r="A26">
        <v>6</v>
      </c>
      <c r="B26" t="s">
        <v>908</v>
      </c>
      <c r="C26" t="s">
        <v>884</v>
      </c>
      <c r="D26" t="s">
        <v>915</v>
      </c>
    </row>
    <row r="27" spans="1:4" x14ac:dyDescent="0.25">
      <c r="A27">
        <v>6</v>
      </c>
      <c r="B27" t="s">
        <v>908</v>
      </c>
      <c r="C27" t="s">
        <v>884</v>
      </c>
      <c r="D27" t="s">
        <v>916</v>
      </c>
    </row>
    <row r="28" spans="1:4" x14ac:dyDescent="0.25">
      <c r="A28">
        <v>6</v>
      </c>
      <c r="B28" t="s">
        <v>908</v>
      </c>
      <c r="C28" t="s">
        <v>0</v>
      </c>
      <c r="D28" t="s">
        <v>917</v>
      </c>
    </row>
    <row r="29" spans="1:4" x14ac:dyDescent="0.25">
      <c r="A29">
        <v>6</v>
      </c>
      <c r="B29" t="s">
        <v>908</v>
      </c>
      <c r="C29" t="s">
        <v>884</v>
      </c>
      <c r="D29" t="s">
        <v>918</v>
      </c>
    </row>
    <row r="30" spans="1:4" x14ac:dyDescent="0.25">
      <c r="A30">
        <v>7</v>
      </c>
      <c r="B30" t="s">
        <v>107</v>
      </c>
      <c r="C30" t="s">
        <v>884</v>
      </c>
      <c r="D30" t="s">
        <v>919</v>
      </c>
    </row>
    <row r="31" spans="1:4" x14ac:dyDescent="0.25">
      <c r="A31">
        <v>7</v>
      </c>
      <c r="B31" t="s">
        <v>107</v>
      </c>
      <c r="C31" t="s">
        <v>0</v>
      </c>
      <c r="D31" t="s">
        <v>920</v>
      </c>
    </row>
    <row r="32" spans="1:4" x14ac:dyDescent="0.25">
      <c r="A32">
        <v>7</v>
      </c>
      <c r="B32" t="s">
        <v>107</v>
      </c>
      <c r="C32" t="s">
        <v>884</v>
      </c>
      <c r="D32" t="s">
        <v>921</v>
      </c>
    </row>
    <row r="33" spans="1:4" x14ac:dyDescent="0.25">
      <c r="A33">
        <v>7</v>
      </c>
      <c r="B33" t="s">
        <v>107</v>
      </c>
      <c r="C33" t="s">
        <v>884</v>
      </c>
      <c r="D33" t="s">
        <v>922</v>
      </c>
    </row>
    <row r="34" spans="1:4" x14ac:dyDescent="0.25">
      <c r="A34">
        <v>7</v>
      </c>
      <c r="B34" t="s">
        <v>107</v>
      </c>
      <c r="C34" t="s">
        <v>884</v>
      </c>
      <c r="D34" t="s">
        <v>923</v>
      </c>
    </row>
    <row r="35" spans="1:4" x14ac:dyDescent="0.25">
      <c r="A35">
        <v>8</v>
      </c>
      <c r="B35" t="s">
        <v>912</v>
      </c>
      <c r="C35" t="s">
        <v>884</v>
      </c>
      <c r="D35" t="s">
        <v>924</v>
      </c>
    </row>
    <row r="36" spans="1:4" x14ac:dyDescent="0.25">
      <c r="A36">
        <v>8</v>
      </c>
      <c r="B36" t="s">
        <v>912</v>
      </c>
      <c r="C36" t="s">
        <v>884</v>
      </c>
      <c r="D36" t="s">
        <v>925</v>
      </c>
    </row>
    <row r="37" spans="1:4" x14ac:dyDescent="0.25">
      <c r="A37">
        <v>8</v>
      </c>
      <c r="B37" t="s">
        <v>926</v>
      </c>
      <c r="C37" t="s">
        <v>0</v>
      </c>
      <c r="D37" t="s">
        <v>927</v>
      </c>
    </row>
    <row r="38" spans="1:4" x14ac:dyDescent="0.25">
      <c r="A38">
        <v>8</v>
      </c>
      <c r="B38" t="s">
        <v>926</v>
      </c>
      <c r="C38" t="s">
        <v>884</v>
      </c>
      <c r="D38" t="s">
        <v>928</v>
      </c>
    </row>
    <row r="39" spans="1:4" x14ac:dyDescent="0.25">
      <c r="A39">
        <v>8</v>
      </c>
      <c r="B39" t="s">
        <v>926</v>
      </c>
      <c r="C39" t="s">
        <v>0</v>
      </c>
      <c r="D39" t="s">
        <v>929</v>
      </c>
    </row>
    <row r="40" spans="1:4" x14ac:dyDescent="0.25">
      <c r="A40">
        <v>9</v>
      </c>
      <c r="B40" t="s">
        <v>930</v>
      </c>
      <c r="C40" t="s">
        <v>884</v>
      </c>
      <c r="D40" t="s">
        <v>931</v>
      </c>
    </row>
    <row r="41" spans="1:4" x14ac:dyDescent="0.25">
      <c r="A41">
        <v>9</v>
      </c>
      <c r="B41" t="s">
        <v>930</v>
      </c>
      <c r="C41" t="s">
        <v>0</v>
      </c>
      <c r="D41" t="s">
        <v>932</v>
      </c>
    </row>
    <row r="42" spans="1:4" x14ac:dyDescent="0.25">
      <c r="A42">
        <v>10</v>
      </c>
      <c r="B42" t="s">
        <v>933</v>
      </c>
      <c r="C42" t="s">
        <v>0</v>
      </c>
      <c r="D42" t="s">
        <v>934</v>
      </c>
    </row>
    <row r="43" spans="1:4" x14ac:dyDescent="0.25">
      <c r="A43">
        <v>10</v>
      </c>
      <c r="B43" t="s">
        <v>933</v>
      </c>
      <c r="C43" t="s">
        <v>0</v>
      </c>
      <c r="D43" t="s">
        <v>935</v>
      </c>
    </row>
    <row r="44" spans="1:4" x14ac:dyDescent="0.25">
      <c r="A44">
        <v>10</v>
      </c>
      <c r="B44" t="s">
        <v>933</v>
      </c>
      <c r="C44" t="s">
        <v>0</v>
      </c>
      <c r="D44" t="s">
        <v>936</v>
      </c>
    </row>
    <row r="45" spans="1:4" x14ac:dyDescent="0.25">
      <c r="A45">
        <v>10</v>
      </c>
      <c r="B45" t="s">
        <v>933</v>
      </c>
      <c r="C45" t="s">
        <v>0</v>
      </c>
      <c r="D45" t="s">
        <v>937</v>
      </c>
    </row>
    <row r="46" spans="1:4" x14ac:dyDescent="0.25">
      <c r="A46">
        <v>10</v>
      </c>
      <c r="B46" t="s">
        <v>933</v>
      </c>
      <c r="C46" t="s">
        <v>0</v>
      </c>
      <c r="D46" t="s">
        <v>938</v>
      </c>
    </row>
    <row r="47" spans="1:4" x14ac:dyDescent="0.25">
      <c r="A47">
        <v>11</v>
      </c>
      <c r="B47" t="s">
        <v>939</v>
      </c>
      <c r="C47" t="s">
        <v>884</v>
      </c>
      <c r="D47" t="s">
        <v>940</v>
      </c>
    </row>
    <row r="48" spans="1:4" x14ac:dyDescent="0.25">
      <c r="A48">
        <v>11</v>
      </c>
      <c r="B48" t="s">
        <v>939</v>
      </c>
      <c r="C48" t="s">
        <v>0</v>
      </c>
      <c r="D48" t="s">
        <v>941</v>
      </c>
    </row>
    <row r="49" spans="1:4" x14ac:dyDescent="0.25">
      <c r="A49">
        <v>11</v>
      </c>
      <c r="B49" t="s">
        <v>939</v>
      </c>
      <c r="C49" t="s">
        <v>884</v>
      </c>
      <c r="D49" t="s">
        <v>942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01638-1CE9-4176-830A-269D6DFB9A03}">
  <sheetPr>
    <tabColor theme="9" tint="0.39997558519241921"/>
  </sheetPr>
  <dimension ref="A1:BO150"/>
  <sheetViews>
    <sheetView zoomScaleNormal="100" workbookViewId="0">
      <selection activeCell="M43" sqref="M43"/>
    </sheetView>
  </sheetViews>
  <sheetFormatPr defaultColWidth="9.28515625" defaultRowHeight="15" customHeight="1" x14ac:dyDescent="0.25"/>
  <cols>
    <col min="1" max="1" width="41.7109375" style="131" customWidth="1"/>
    <col min="2" max="5" width="20.28515625" style="131" customWidth="1"/>
    <col min="6" max="6" width="12.5703125" style="131" bestFit="1" customWidth="1"/>
    <col min="7" max="7" width="17" style="132" customWidth="1"/>
    <col min="8" max="8" width="12.7109375" style="131" bestFit="1" customWidth="1"/>
    <col min="9" max="9" width="12.5703125" style="131" customWidth="1"/>
    <col min="10" max="10" width="12" style="131" customWidth="1"/>
    <col min="11" max="11" width="28.5703125" style="131" customWidth="1"/>
    <col min="12" max="12" width="60.7109375" style="131" customWidth="1"/>
    <col min="13" max="13" width="13" style="131" customWidth="1"/>
    <col min="14" max="14" width="30" style="131" customWidth="1"/>
    <col min="15" max="16" width="12" style="131" bestFit="1" customWidth="1"/>
    <col min="17" max="17" width="10.5703125" style="131" bestFit="1" customWidth="1"/>
    <col min="18" max="18" width="9.5703125" style="131" bestFit="1" customWidth="1"/>
    <col min="19" max="19" width="10.28515625" style="131" bestFit="1" customWidth="1"/>
    <col min="20" max="20" width="13.28515625" style="131" bestFit="1" customWidth="1"/>
    <col min="21" max="21" width="12" style="131" bestFit="1" customWidth="1"/>
    <col min="22" max="22" width="13.5703125" style="131" bestFit="1" customWidth="1"/>
    <col min="23" max="23" width="12" style="131" bestFit="1" customWidth="1"/>
    <col min="24" max="24" width="9.7109375" style="131" bestFit="1" customWidth="1"/>
    <col min="25" max="25" width="9.5703125" style="131" bestFit="1" customWidth="1"/>
    <col min="26" max="26" width="10.28515625" style="131" bestFit="1" customWidth="1"/>
    <col min="27" max="28" width="9.7109375" style="131" bestFit="1" customWidth="1"/>
    <col min="29" max="29" width="9.5703125" style="131" bestFit="1" customWidth="1"/>
    <col min="30" max="30" width="9.28515625" style="131"/>
    <col min="31" max="31" width="9.7109375" style="131" bestFit="1" customWidth="1"/>
    <col min="32" max="33" width="12" style="131" bestFit="1" customWidth="1"/>
    <col min="34" max="34" width="10.5703125" style="131" bestFit="1" customWidth="1"/>
    <col min="35" max="35" width="9.5703125" style="131" bestFit="1" customWidth="1"/>
    <col min="36" max="36" width="12.5703125" style="131" bestFit="1" customWidth="1"/>
    <col min="37" max="37" width="10" style="131" bestFit="1" customWidth="1"/>
    <col min="38" max="38" width="9.5703125" style="131" bestFit="1" customWidth="1"/>
    <col min="39" max="39" width="10.42578125" style="131" bestFit="1" customWidth="1"/>
    <col min="40" max="41" width="9.7109375" style="131" bestFit="1" customWidth="1"/>
    <col min="42" max="42" width="10.28515625" style="131" bestFit="1" customWidth="1"/>
    <col min="43" max="43" width="12.28515625" style="131" bestFit="1" customWidth="1"/>
    <col min="44" max="45" width="12" style="131" bestFit="1" customWidth="1"/>
    <col min="46" max="46" width="10.7109375" style="131" bestFit="1" customWidth="1"/>
    <col min="47" max="47" width="10.28515625" style="131" bestFit="1" customWidth="1"/>
    <col min="48" max="48" width="9.42578125" style="131" bestFit="1" customWidth="1"/>
    <col min="49" max="49" width="9.5703125" style="131" bestFit="1" customWidth="1"/>
    <col min="50" max="51" width="9.28515625" style="131"/>
    <col min="52" max="52" width="9.7109375" style="131" bestFit="1" customWidth="1"/>
    <col min="53" max="53" width="32.7109375" style="131" bestFit="1" customWidth="1"/>
    <col min="54" max="54" width="5.5703125" style="131" bestFit="1" customWidth="1"/>
    <col min="55" max="55" width="46" style="131" bestFit="1" customWidth="1"/>
    <col min="56" max="57" width="9.42578125" style="131" bestFit="1" customWidth="1"/>
    <col min="58" max="59" width="9.28515625" style="131"/>
    <col min="60" max="60" width="11.7109375" style="131" bestFit="1" customWidth="1"/>
    <col min="61" max="61" width="16.7109375" style="131" bestFit="1" customWidth="1"/>
    <col min="62" max="62" width="9.7109375" style="131" bestFit="1" customWidth="1"/>
    <col min="63" max="64" width="9.28515625" style="131"/>
    <col min="65" max="65" width="9.7109375" style="131" bestFit="1" customWidth="1"/>
    <col min="66" max="16384" width="9.28515625" style="131"/>
  </cols>
  <sheetData>
    <row r="1" spans="1:38" ht="15" customHeight="1" x14ac:dyDescent="0.25">
      <c r="A1" s="130" t="s">
        <v>885</v>
      </c>
      <c r="S1" s="133"/>
      <c r="T1" s="133"/>
      <c r="U1" s="133"/>
      <c r="V1" s="133"/>
      <c r="W1" s="133"/>
      <c r="X1" s="133"/>
      <c r="Y1" s="133"/>
      <c r="Z1" s="133"/>
      <c r="AA1" s="133"/>
      <c r="AB1" s="133"/>
      <c r="AC1" s="133"/>
      <c r="AD1" s="133"/>
      <c r="AE1" s="133"/>
      <c r="AF1" s="133"/>
      <c r="AG1" s="133"/>
      <c r="AH1" s="133"/>
      <c r="AI1" s="133"/>
      <c r="AJ1" s="133"/>
      <c r="AK1" s="133"/>
      <c r="AL1" s="133"/>
    </row>
    <row r="2" spans="1:38" s="133" customFormat="1" x14ac:dyDescent="0.25">
      <c r="A2" s="134" t="s">
        <v>55</v>
      </c>
      <c r="B2" s="135" t="s">
        <v>56</v>
      </c>
      <c r="C2" s="135" t="s">
        <v>57</v>
      </c>
      <c r="D2" s="136"/>
      <c r="E2" s="136"/>
      <c r="F2" s="136"/>
    </row>
    <row r="3" spans="1:38" s="133" customFormat="1" ht="15" customHeight="1" x14ac:dyDescent="0.25">
      <c r="A3" s="137">
        <v>2000</v>
      </c>
      <c r="B3" s="138">
        <v>324345</v>
      </c>
      <c r="C3" s="138">
        <v>270688</v>
      </c>
      <c r="D3" s="136"/>
      <c r="E3" s="136"/>
      <c r="F3" s="136"/>
      <c r="H3" s="139"/>
    </row>
    <row r="4" spans="1:38" s="133" customFormat="1" ht="15" customHeight="1" x14ac:dyDescent="0.25">
      <c r="A4" s="137">
        <v>2001</v>
      </c>
      <c r="B4" s="138">
        <v>336251</v>
      </c>
      <c r="C4" s="138"/>
      <c r="D4" s="136"/>
      <c r="E4" s="136"/>
      <c r="F4" s="136"/>
      <c r="H4" s="139"/>
    </row>
    <row r="5" spans="1:38" s="133" customFormat="1" ht="15" customHeight="1" x14ac:dyDescent="0.25">
      <c r="A5" s="137">
        <v>2002</v>
      </c>
      <c r="B5" s="138">
        <v>339372</v>
      </c>
      <c r="C5" s="138">
        <v>282897</v>
      </c>
      <c r="D5" s="136"/>
      <c r="E5" s="136"/>
      <c r="F5" s="136"/>
      <c r="H5" s="139"/>
    </row>
    <row r="6" spans="1:38" s="133" customFormat="1" ht="15" customHeight="1" x14ac:dyDescent="0.25">
      <c r="A6" s="137">
        <v>2003</v>
      </c>
      <c r="B6" s="138">
        <v>343847</v>
      </c>
      <c r="C6" s="138">
        <v>291264</v>
      </c>
      <c r="D6" s="136"/>
      <c r="E6" s="136"/>
      <c r="F6" s="136"/>
      <c r="H6" s="139"/>
    </row>
    <row r="7" spans="1:38" s="133" customFormat="1" ht="15" customHeight="1" x14ac:dyDescent="0.25">
      <c r="A7" s="137">
        <v>2004</v>
      </c>
      <c r="B7" s="138">
        <v>356598</v>
      </c>
      <c r="C7" s="138">
        <v>291701</v>
      </c>
      <c r="D7" s="136"/>
      <c r="E7" s="136"/>
      <c r="F7" s="136"/>
      <c r="H7" s="139"/>
    </row>
    <row r="8" spans="1:38" s="133" customFormat="1" ht="15" customHeight="1" x14ac:dyDescent="0.25">
      <c r="A8" s="137">
        <v>2005</v>
      </c>
      <c r="B8" s="138">
        <v>360880</v>
      </c>
      <c r="C8" s="138">
        <v>294376</v>
      </c>
      <c r="D8" s="136"/>
      <c r="E8" s="136"/>
      <c r="F8" s="136"/>
      <c r="H8" s="139"/>
    </row>
    <row r="9" spans="1:38" s="133" customFormat="1" ht="15" customHeight="1" x14ac:dyDescent="0.25">
      <c r="A9" s="137">
        <v>2006</v>
      </c>
      <c r="B9" s="138">
        <v>371632</v>
      </c>
      <c r="C9" s="138">
        <v>303533.9711571167</v>
      </c>
      <c r="D9" s="136"/>
      <c r="E9" s="136"/>
      <c r="F9" s="136"/>
      <c r="H9" s="139"/>
    </row>
    <row r="10" spans="1:38" ht="15" customHeight="1" x14ac:dyDescent="0.25">
      <c r="A10" s="137">
        <v>2007</v>
      </c>
      <c r="B10" s="138">
        <v>372033</v>
      </c>
      <c r="C10" s="138">
        <v>312200.58612770069</v>
      </c>
      <c r="D10" s="136"/>
      <c r="E10" s="136"/>
      <c r="F10" s="136"/>
      <c r="H10" s="139"/>
      <c r="I10" s="133"/>
      <c r="S10" s="133"/>
      <c r="T10" s="133"/>
      <c r="U10" s="133"/>
      <c r="V10" s="133"/>
      <c r="W10" s="133"/>
      <c r="X10" s="133"/>
      <c r="Y10" s="13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  <c r="AK10" s="133"/>
      <c r="AL10" s="133"/>
    </row>
    <row r="11" spans="1:38" ht="15" customHeight="1" x14ac:dyDescent="0.25">
      <c r="A11" s="140">
        <v>2008</v>
      </c>
      <c r="B11" s="138">
        <v>378645</v>
      </c>
      <c r="C11" s="138">
        <v>316399.95195440488</v>
      </c>
      <c r="D11" s="136"/>
      <c r="E11" s="136"/>
      <c r="F11" s="136"/>
      <c r="H11" s="139"/>
      <c r="I11" s="133"/>
      <c r="S11" s="133"/>
      <c r="T11" s="133"/>
      <c r="U11" s="133"/>
      <c r="V11" s="133"/>
      <c r="W11" s="133"/>
      <c r="X11" s="133"/>
      <c r="Y11" s="133"/>
      <c r="Z11" s="133"/>
      <c r="AA11" s="133"/>
      <c r="AB11" s="133"/>
      <c r="AC11" s="133"/>
      <c r="AD11" s="133"/>
      <c r="AE11" s="133"/>
      <c r="AF11" s="133"/>
      <c r="AG11" s="133"/>
      <c r="AH11" s="133"/>
      <c r="AI11" s="133"/>
      <c r="AJ11" s="133"/>
      <c r="AK11" s="133"/>
      <c r="AL11" s="133"/>
    </row>
    <row r="12" spans="1:38" ht="15" customHeight="1" x14ac:dyDescent="0.25">
      <c r="A12" s="140">
        <v>2009</v>
      </c>
      <c r="B12" s="138">
        <v>383014</v>
      </c>
      <c r="C12" s="138">
        <v>319059.47112006549</v>
      </c>
      <c r="D12" s="136"/>
      <c r="E12" s="136"/>
      <c r="F12" s="136"/>
      <c r="H12" s="139"/>
      <c r="I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  <c r="AK12" s="133"/>
      <c r="AL12" s="133"/>
    </row>
    <row r="13" spans="1:38" ht="15" customHeight="1" x14ac:dyDescent="0.25">
      <c r="A13" s="140">
        <v>2010</v>
      </c>
      <c r="B13" s="138">
        <v>386185</v>
      </c>
      <c r="C13" s="138">
        <v>322452.42161079327</v>
      </c>
      <c r="D13" s="136"/>
      <c r="E13" s="136"/>
      <c r="F13" s="136"/>
      <c r="H13" s="139"/>
      <c r="I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133"/>
      <c r="AE13" s="133"/>
      <c r="AF13" s="133"/>
      <c r="AG13" s="133"/>
      <c r="AH13" s="133"/>
      <c r="AI13" s="133"/>
      <c r="AJ13" s="133"/>
      <c r="AK13" s="133"/>
      <c r="AL13" s="133"/>
    </row>
    <row r="14" spans="1:38" ht="15" customHeight="1" x14ac:dyDescent="0.25">
      <c r="A14" s="140">
        <v>2011</v>
      </c>
      <c r="B14" s="138">
        <v>394789</v>
      </c>
      <c r="C14" s="138">
        <v>330399.78139289212</v>
      </c>
      <c r="D14" s="136"/>
      <c r="E14" s="136"/>
      <c r="F14" s="136"/>
      <c r="H14" s="139"/>
      <c r="I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  <c r="AK14" s="133"/>
      <c r="AL14" s="133"/>
    </row>
    <row r="15" spans="1:38" ht="15" customHeight="1" x14ac:dyDescent="0.25">
      <c r="A15" s="140">
        <v>2012</v>
      </c>
      <c r="B15" s="138">
        <v>401703</v>
      </c>
      <c r="C15" s="138">
        <v>332554.71416639257</v>
      </c>
      <c r="D15" s="136"/>
      <c r="E15" s="136"/>
      <c r="F15" s="136"/>
      <c r="H15" s="139"/>
      <c r="I15" s="133"/>
      <c r="S15" s="133"/>
      <c r="T15" s="133"/>
      <c r="U15" s="133"/>
      <c r="V15" s="133"/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  <c r="AK15" s="133"/>
      <c r="AL15" s="133"/>
    </row>
    <row r="16" spans="1:38" ht="15" customHeight="1" x14ac:dyDescent="0.25">
      <c r="A16" s="140">
        <v>2013</v>
      </c>
      <c r="B16" s="138">
        <v>399243</v>
      </c>
      <c r="C16" s="138">
        <v>329336.16214999231</v>
      </c>
      <c r="D16" s="136"/>
      <c r="E16" s="136"/>
      <c r="F16" s="136"/>
      <c r="H16" s="139"/>
      <c r="I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  <c r="AK16" s="133"/>
      <c r="AL16" s="133"/>
    </row>
    <row r="17" spans="1:55" ht="15" customHeight="1" x14ac:dyDescent="0.25">
      <c r="A17" s="140">
        <v>2014</v>
      </c>
      <c r="B17" s="138">
        <v>396036</v>
      </c>
      <c r="C17" s="138">
        <v>328110.5529569895</v>
      </c>
      <c r="D17" s="136"/>
      <c r="E17" s="136"/>
      <c r="F17" s="136"/>
      <c r="H17" s="139"/>
      <c r="I17" s="133"/>
      <c r="S17" s="133"/>
      <c r="T17" s="133"/>
      <c r="U17" s="133"/>
      <c r="V17" s="133"/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  <c r="AK17" s="133"/>
      <c r="AL17" s="133"/>
    </row>
    <row r="18" spans="1:55" ht="15" customHeight="1" x14ac:dyDescent="0.25">
      <c r="A18" s="140">
        <v>2015</v>
      </c>
      <c r="B18" s="138">
        <v>394194</v>
      </c>
      <c r="C18" s="141">
        <v>326764.53772730002</v>
      </c>
      <c r="D18" s="136"/>
      <c r="E18" s="136"/>
      <c r="F18" s="136"/>
      <c r="H18" s="139"/>
      <c r="I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  <c r="AK18" s="133"/>
      <c r="AL18" s="133"/>
    </row>
    <row r="19" spans="1:55" ht="15" customHeight="1" x14ac:dyDescent="0.25">
      <c r="A19" s="140">
        <v>2016</v>
      </c>
      <c r="B19" s="138">
        <v>393442</v>
      </c>
      <c r="C19" s="141">
        <v>326705.80298849999</v>
      </c>
      <c r="D19" s="136"/>
      <c r="E19" s="136"/>
      <c r="F19" s="136"/>
      <c r="H19" s="139"/>
      <c r="I19" s="133"/>
      <c r="S19" s="133"/>
      <c r="T19" s="133"/>
      <c r="U19" s="133"/>
      <c r="V19" s="133"/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  <c r="AK19" s="133"/>
      <c r="AL19" s="133"/>
    </row>
    <row r="20" spans="1:55" ht="15" customHeight="1" x14ac:dyDescent="0.25">
      <c r="A20" s="140">
        <v>2017</v>
      </c>
      <c r="B20" s="138">
        <v>393333</v>
      </c>
      <c r="C20" s="141">
        <v>325917.01393309998</v>
      </c>
      <c r="D20" s="136"/>
      <c r="E20" s="136"/>
      <c r="F20" s="136"/>
      <c r="H20" s="139"/>
      <c r="I20" s="133"/>
      <c r="S20" s="133"/>
      <c r="T20" s="133"/>
      <c r="U20" s="133"/>
      <c r="V20" s="133"/>
      <c r="W20" s="133"/>
      <c r="X20" s="133"/>
      <c r="Y20" s="133"/>
      <c r="Z20" s="133"/>
      <c r="AA20" s="133"/>
      <c r="AB20" s="133"/>
      <c r="AC20" s="133"/>
      <c r="AD20" s="133"/>
      <c r="AE20" s="133"/>
      <c r="AF20" s="133"/>
      <c r="AG20" s="133"/>
      <c r="AH20" s="133"/>
      <c r="AI20" s="133"/>
      <c r="AJ20" s="133"/>
      <c r="AK20" s="133"/>
      <c r="AL20" s="133"/>
    </row>
    <row r="21" spans="1:55" ht="15" customHeight="1" x14ac:dyDescent="0.25">
      <c r="A21" s="140">
        <v>2018</v>
      </c>
      <c r="B21" s="138">
        <v>396243</v>
      </c>
      <c r="C21" s="141">
        <v>329005.2861656</v>
      </c>
      <c r="D21" s="136"/>
      <c r="E21" s="136"/>
      <c r="F21" s="136"/>
      <c r="H21" s="139"/>
      <c r="I21" s="133"/>
      <c r="S21" s="133"/>
      <c r="T21" s="133"/>
      <c r="U21" s="133"/>
      <c r="V21" s="133"/>
      <c r="W21" s="133"/>
      <c r="X21" s="133"/>
      <c r="Y21" s="133"/>
      <c r="Z21" s="133"/>
      <c r="AA21" s="133"/>
      <c r="AB21" s="133"/>
      <c r="AC21" s="133"/>
      <c r="AD21" s="133"/>
      <c r="AE21" s="133"/>
      <c r="AF21" s="133"/>
      <c r="AG21" s="133"/>
      <c r="AH21" s="133"/>
      <c r="AI21" s="133"/>
      <c r="AJ21" s="133"/>
      <c r="AK21" s="133"/>
      <c r="AL21" s="133"/>
    </row>
    <row r="22" spans="1:55" ht="15" customHeight="1" x14ac:dyDescent="0.25">
      <c r="A22" s="140">
        <v>2019</v>
      </c>
      <c r="B22" s="138">
        <v>407999</v>
      </c>
      <c r="C22" s="141">
        <v>337817.16785640002</v>
      </c>
      <c r="D22" s="136"/>
      <c r="E22" s="136"/>
      <c r="F22" s="136"/>
      <c r="H22" s="139"/>
      <c r="I22" s="133"/>
      <c r="S22" s="133"/>
      <c r="T22" s="133"/>
      <c r="U22" s="133"/>
      <c r="V22" s="133"/>
      <c r="W22" s="133"/>
      <c r="X22" s="133"/>
      <c r="Y22" s="133"/>
      <c r="Z22" s="133"/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33"/>
    </row>
    <row r="23" spans="1:55" ht="15" customHeight="1" x14ac:dyDescent="0.25">
      <c r="A23" s="140">
        <v>2020</v>
      </c>
      <c r="B23" s="138">
        <v>413567</v>
      </c>
      <c r="C23" s="141">
        <v>348508.08255489997</v>
      </c>
      <c r="D23" s="136"/>
      <c r="E23" s="136"/>
      <c r="F23" s="136"/>
      <c r="H23" s="139"/>
      <c r="I23" s="133"/>
      <c r="S23" s="133"/>
      <c r="T23" s="133"/>
      <c r="U23" s="133"/>
      <c r="V23" s="133"/>
      <c r="W23" s="133"/>
      <c r="X23" s="133"/>
      <c r="Y23" s="133"/>
      <c r="Z23" s="133"/>
      <c r="AA23" s="133"/>
      <c r="AB23" s="133"/>
      <c r="AC23" s="133"/>
      <c r="AD23" s="133"/>
      <c r="AE23" s="133"/>
      <c r="AF23" s="133"/>
      <c r="AG23" s="133"/>
      <c r="AH23" s="133"/>
      <c r="AI23" s="133"/>
      <c r="AJ23" s="133"/>
      <c r="AK23" s="133"/>
      <c r="AL23" s="133"/>
    </row>
    <row r="24" spans="1:55" ht="15" customHeight="1" x14ac:dyDescent="0.25">
      <c r="A24" s="142">
        <v>2021</v>
      </c>
      <c r="B24" s="138">
        <v>431350</v>
      </c>
      <c r="C24" s="141">
        <v>360190.19069349999</v>
      </c>
      <c r="D24" s="136"/>
      <c r="E24" s="136"/>
      <c r="F24" s="136"/>
      <c r="H24" s="139"/>
      <c r="I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133"/>
      <c r="AD24" s="133"/>
      <c r="AE24" s="133"/>
      <c r="AF24" s="133"/>
      <c r="AG24" s="133"/>
      <c r="AH24" s="133"/>
      <c r="AI24" s="133"/>
      <c r="AJ24" s="133"/>
      <c r="AK24" s="133"/>
      <c r="AL24" s="133"/>
    </row>
    <row r="25" spans="1:55" ht="15" customHeight="1" x14ac:dyDescent="0.25">
      <c r="A25" s="142">
        <v>2022</v>
      </c>
      <c r="B25" s="138">
        <v>435772</v>
      </c>
      <c r="C25" s="141">
        <v>364006.44198250002</v>
      </c>
      <c r="D25" s="136"/>
      <c r="E25" s="136"/>
      <c r="F25" s="136"/>
      <c r="H25" s="139"/>
      <c r="I25" s="133"/>
      <c r="S25" s="133"/>
      <c r="T25" s="133"/>
      <c r="U25" s="133"/>
      <c r="V25" s="133"/>
      <c r="W25" s="133"/>
      <c r="X25" s="133"/>
      <c r="Y25" s="133"/>
      <c r="Z25" s="133"/>
      <c r="AA25" s="133"/>
      <c r="AB25" s="133"/>
      <c r="AC25" s="133"/>
      <c r="AD25" s="133"/>
      <c r="AE25" s="133"/>
      <c r="AF25" s="133"/>
      <c r="AG25" s="133"/>
      <c r="AH25" s="133"/>
      <c r="AI25" s="133"/>
      <c r="AJ25" s="133"/>
      <c r="AK25" s="133"/>
      <c r="AL25" s="133"/>
    </row>
    <row r="26" spans="1:55" ht="15" customHeight="1" x14ac:dyDescent="0.25">
      <c r="A26" s="142">
        <v>2023</v>
      </c>
      <c r="B26" s="138">
        <v>453210</v>
      </c>
      <c r="C26" s="141">
        <v>381271.94026040001</v>
      </c>
      <c r="D26" s="136"/>
      <c r="E26" s="136"/>
      <c r="F26" s="136"/>
      <c r="H26" s="139"/>
      <c r="I26" s="133"/>
      <c r="S26" s="133"/>
      <c r="T26" s="133"/>
      <c r="U26" s="133"/>
      <c r="V26" s="133"/>
      <c r="W26" s="133"/>
      <c r="X26" s="133"/>
      <c r="Y26" s="133"/>
      <c r="Z26" s="133"/>
      <c r="AA26" s="133"/>
      <c r="AB26" s="133"/>
      <c r="AC26" s="133"/>
      <c r="AD26" s="133"/>
      <c r="AE26" s="133"/>
      <c r="AF26" s="133"/>
      <c r="AG26" s="133"/>
      <c r="AH26" s="133"/>
      <c r="AI26" s="133"/>
      <c r="AJ26" s="133"/>
      <c r="AK26" s="133"/>
      <c r="AL26" s="133"/>
    </row>
    <row r="27" spans="1:55" ht="15" customHeight="1" x14ac:dyDescent="0.25">
      <c r="A27" s="142">
        <v>2024</v>
      </c>
      <c r="B27" s="138">
        <v>466689</v>
      </c>
      <c r="C27" s="141">
        <v>391451.3662326</v>
      </c>
      <c r="D27" s="136"/>
      <c r="E27" s="136"/>
      <c r="F27" s="136"/>
      <c r="H27" s="139"/>
      <c r="I27" s="133"/>
      <c r="S27" s="133"/>
      <c r="T27" s="133"/>
      <c r="U27" s="133"/>
      <c r="V27" s="133"/>
      <c r="W27" s="133"/>
      <c r="X27" s="133"/>
      <c r="Y27" s="133"/>
      <c r="Z27" s="133"/>
      <c r="AA27" s="133"/>
      <c r="AB27" s="133"/>
      <c r="AC27" s="133"/>
      <c r="AD27" s="133"/>
      <c r="AE27" s="133"/>
      <c r="AF27" s="133"/>
      <c r="AG27" s="133"/>
      <c r="AH27" s="133"/>
      <c r="AI27" s="133"/>
      <c r="AJ27" s="133"/>
      <c r="AK27" s="133"/>
      <c r="AL27" s="133"/>
    </row>
    <row r="28" spans="1:55" ht="15" customHeight="1" x14ac:dyDescent="0.25">
      <c r="A28" s="143"/>
      <c r="B28" s="132"/>
      <c r="C28" s="132"/>
      <c r="D28" s="144"/>
    </row>
    <row r="29" spans="1:55" ht="15" customHeight="1" x14ac:dyDescent="0.25">
      <c r="D29" s="145"/>
    </row>
    <row r="30" spans="1:55" ht="15" customHeight="1" x14ac:dyDescent="0.25">
      <c r="D30" s="146"/>
    </row>
    <row r="31" spans="1:55" ht="15" customHeight="1" x14ac:dyDescent="0.25">
      <c r="A31" s="130" t="s">
        <v>886</v>
      </c>
      <c r="D31" s="146"/>
    </row>
    <row r="32" spans="1:55" ht="30" x14ac:dyDescent="0.25">
      <c r="A32" s="147" t="s">
        <v>55</v>
      </c>
      <c r="B32" s="148" t="s">
        <v>56</v>
      </c>
      <c r="C32" s="149" t="s">
        <v>943</v>
      </c>
      <c r="D32" s="148" t="s">
        <v>57</v>
      </c>
      <c r="E32" s="149" t="s">
        <v>943</v>
      </c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  <c r="AF32" s="133"/>
      <c r="AG32" s="133"/>
      <c r="AH32" s="133"/>
      <c r="AI32" s="133"/>
      <c r="AJ32" s="133"/>
      <c r="AK32" s="133"/>
      <c r="AL32" s="133"/>
      <c r="AM32" s="133"/>
      <c r="AN32" s="133"/>
      <c r="AO32" s="133"/>
      <c r="AP32" s="133"/>
      <c r="AQ32" s="133"/>
      <c r="AR32" s="133"/>
      <c r="AS32" s="133"/>
      <c r="AT32" s="133"/>
      <c r="AU32" s="133"/>
      <c r="AV32" s="133"/>
      <c r="AW32" s="133"/>
      <c r="AX32" s="133"/>
      <c r="AY32" s="133"/>
      <c r="AZ32" s="133"/>
      <c r="BA32" s="133"/>
      <c r="BB32" s="133"/>
      <c r="BC32" s="133"/>
    </row>
    <row r="33" spans="1:55" ht="15" customHeight="1" x14ac:dyDescent="0.25">
      <c r="A33" s="150">
        <v>2015</v>
      </c>
      <c r="B33" s="151">
        <v>394194</v>
      </c>
      <c r="C33" s="152">
        <v>-0.4651092324940157</v>
      </c>
      <c r="D33" s="151">
        <v>326764.53772730002</v>
      </c>
      <c r="E33" s="152">
        <v>-0.4102322273876769</v>
      </c>
      <c r="F33" s="153"/>
      <c r="G33" s="154"/>
      <c r="H33" s="155"/>
      <c r="I33" s="156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  <c r="AF33" s="133"/>
      <c r="AG33" s="133"/>
      <c r="AH33" s="133"/>
      <c r="AI33" s="133"/>
      <c r="AJ33" s="133"/>
      <c r="AK33" s="133"/>
      <c r="AL33" s="133"/>
      <c r="AM33" s="133"/>
      <c r="AN33" s="133"/>
      <c r="AO33" s="133"/>
      <c r="AP33" s="133"/>
      <c r="AQ33" s="133"/>
      <c r="AR33" s="133"/>
      <c r="AS33" s="133"/>
      <c r="AT33" s="133"/>
      <c r="AU33" s="133"/>
      <c r="AV33" s="133"/>
      <c r="AW33" s="133"/>
      <c r="AX33" s="133"/>
      <c r="AY33" s="133"/>
      <c r="AZ33" s="133"/>
      <c r="BA33" s="133"/>
      <c r="BB33" s="133"/>
      <c r="BC33" s="133"/>
    </row>
    <row r="34" spans="1:55" ht="15" customHeight="1" x14ac:dyDescent="0.25">
      <c r="A34" s="150">
        <v>2016</v>
      </c>
      <c r="B34" s="151">
        <v>393442</v>
      </c>
      <c r="C34" s="152">
        <v>-0.19076901221226097</v>
      </c>
      <c r="D34" s="151">
        <v>326705.80298849999</v>
      </c>
      <c r="E34" s="152">
        <v>-1.7974636785418625E-2</v>
      </c>
      <c r="F34" s="153"/>
      <c r="G34" s="154"/>
      <c r="H34" s="155"/>
      <c r="I34" s="156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  <c r="AF34" s="133"/>
      <c r="AG34" s="133"/>
      <c r="AH34" s="133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133"/>
      <c r="AU34" s="133"/>
      <c r="AV34" s="133"/>
      <c r="AW34" s="133"/>
      <c r="AX34" s="133"/>
      <c r="AY34" s="133"/>
      <c r="AZ34" s="133"/>
      <c r="BA34" s="133"/>
      <c r="BB34" s="133"/>
      <c r="BC34" s="133"/>
    </row>
    <row r="35" spans="1:55" ht="15" customHeight="1" x14ac:dyDescent="0.25">
      <c r="A35" s="150">
        <v>2017</v>
      </c>
      <c r="B35" s="151">
        <v>393333</v>
      </c>
      <c r="C35" s="152">
        <v>-2.7704210531666676E-2</v>
      </c>
      <c r="D35" s="151">
        <v>325917.01393309998</v>
      </c>
      <c r="E35" s="152">
        <v>-0.24143711197801085</v>
      </c>
      <c r="F35" s="153"/>
      <c r="G35" s="154"/>
      <c r="H35" s="155"/>
      <c r="I35" s="156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  <c r="AA35" s="133"/>
      <c r="AB35" s="133"/>
      <c r="AC35" s="133"/>
      <c r="AD35" s="133"/>
      <c r="AE35" s="133"/>
      <c r="AF35" s="133"/>
      <c r="AG35" s="133"/>
      <c r="AH35" s="133"/>
      <c r="AI35" s="133"/>
      <c r="AJ35" s="133"/>
      <c r="AK35" s="133"/>
      <c r="AL35" s="133"/>
      <c r="AM35" s="133"/>
      <c r="AN35" s="133"/>
      <c r="AO35" s="133"/>
      <c r="AP35" s="133"/>
      <c r="AQ35" s="133"/>
      <c r="AR35" s="133"/>
      <c r="AS35" s="133"/>
      <c r="AT35" s="133"/>
      <c r="AU35" s="133"/>
      <c r="AV35" s="133"/>
      <c r="AW35" s="133"/>
      <c r="AX35" s="133"/>
      <c r="AY35" s="133"/>
      <c r="AZ35" s="133"/>
      <c r="BA35" s="133"/>
      <c r="BB35" s="133"/>
      <c r="BC35" s="133"/>
    </row>
    <row r="36" spans="1:55" ht="15" customHeight="1" x14ac:dyDescent="0.25">
      <c r="A36" s="150">
        <v>2018</v>
      </c>
      <c r="B36" s="151">
        <v>396243</v>
      </c>
      <c r="C36" s="152">
        <v>0.7398311354501147</v>
      </c>
      <c r="D36" s="151">
        <v>329005.2861656</v>
      </c>
      <c r="E36" s="152">
        <v>0.94756398115930884</v>
      </c>
      <c r="F36" s="153"/>
      <c r="G36" s="154"/>
      <c r="H36" s="155"/>
      <c r="I36" s="156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3"/>
      <c r="AH36" s="133"/>
      <c r="AI36" s="133"/>
      <c r="AJ36" s="133"/>
      <c r="AK36" s="133"/>
      <c r="AL36" s="133"/>
      <c r="AM36" s="133"/>
      <c r="AN36" s="133"/>
      <c r="AO36" s="133"/>
      <c r="AP36" s="133"/>
      <c r="AQ36" s="133"/>
      <c r="AR36" s="133"/>
      <c r="AS36" s="133"/>
      <c r="AT36" s="133"/>
      <c r="AU36" s="133"/>
      <c r="AV36" s="133"/>
      <c r="AW36" s="133"/>
      <c r="AX36" s="133"/>
      <c r="AY36" s="133"/>
      <c r="AZ36" s="133"/>
      <c r="BA36" s="133"/>
      <c r="BB36" s="133"/>
      <c r="BC36" s="133"/>
    </row>
    <row r="37" spans="1:55" ht="15" customHeight="1" x14ac:dyDescent="0.25">
      <c r="A37" s="150">
        <v>2019</v>
      </c>
      <c r="B37" s="151">
        <v>407999</v>
      </c>
      <c r="C37" s="152">
        <v>2.9668662916442687</v>
      </c>
      <c r="D37" s="151">
        <v>337817.16785640002</v>
      </c>
      <c r="E37" s="152">
        <v>2.6783404587501622</v>
      </c>
      <c r="F37" s="153"/>
      <c r="G37" s="154"/>
      <c r="H37" s="155"/>
      <c r="I37" s="156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  <c r="AF37" s="133"/>
      <c r="AG37" s="133"/>
      <c r="AH37" s="133"/>
      <c r="AI37" s="133"/>
      <c r="AJ37" s="133"/>
      <c r="AK37" s="133"/>
      <c r="AL37" s="133"/>
      <c r="AM37" s="133"/>
      <c r="AN37" s="133"/>
      <c r="AO37" s="133"/>
      <c r="AP37" s="133"/>
      <c r="AQ37" s="133"/>
      <c r="AR37" s="133"/>
      <c r="AS37" s="133"/>
      <c r="AT37" s="133"/>
      <c r="AU37" s="133"/>
      <c r="AV37" s="133"/>
      <c r="AW37" s="133"/>
      <c r="AX37" s="133"/>
      <c r="AY37" s="133"/>
      <c r="AZ37" s="133"/>
      <c r="BA37" s="133"/>
      <c r="BB37" s="133"/>
      <c r="BC37" s="133"/>
    </row>
    <row r="38" spans="1:55" ht="15" customHeight="1" x14ac:dyDescent="0.25">
      <c r="A38" s="150">
        <v>2020</v>
      </c>
      <c r="B38" s="151">
        <v>413567</v>
      </c>
      <c r="C38" s="152">
        <v>1.364709227228498</v>
      </c>
      <c r="D38" s="151">
        <v>348508.08255489997</v>
      </c>
      <c r="E38" s="152">
        <v>3.1647043773229635</v>
      </c>
      <c r="F38" s="153"/>
      <c r="G38" s="154"/>
      <c r="H38" s="155"/>
      <c r="I38" s="156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3"/>
      <c r="AK38" s="133"/>
      <c r="AL38" s="133"/>
      <c r="AM38" s="133"/>
      <c r="AN38" s="133"/>
      <c r="AO38" s="133"/>
      <c r="AP38" s="133"/>
      <c r="AQ38" s="133"/>
      <c r="AR38" s="133"/>
      <c r="AS38" s="133"/>
      <c r="AT38" s="133"/>
      <c r="AU38" s="133"/>
      <c r="AV38" s="133"/>
      <c r="AW38" s="133"/>
      <c r="AX38" s="133"/>
      <c r="AY38" s="133"/>
      <c r="AZ38" s="133"/>
      <c r="BA38" s="133"/>
      <c r="BB38" s="133"/>
      <c r="BC38" s="133"/>
    </row>
    <row r="39" spans="1:55" ht="15" customHeight="1" x14ac:dyDescent="0.25">
      <c r="A39" s="150">
        <v>2021</v>
      </c>
      <c r="B39" s="151">
        <v>431350</v>
      </c>
      <c r="C39" s="152">
        <v>4.2999078746611801</v>
      </c>
      <c r="D39" s="151">
        <v>360190.19069349999</v>
      </c>
      <c r="E39" s="152">
        <v>3.3520336323217839</v>
      </c>
      <c r="F39" s="153"/>
      <c r="G39" s="154"/>
      <c r="H39" s="155"/>
      <c r="I39" s="156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  <c r="AF39" s="133"/>
      <c r="AG39" s="133"/>
      <c r="AH39" s="133"/>
      <c r="AI39" s="133"/>
      <c r="AJ39" s="133"/>
      <c r="AK39" s="133"/>
      <c r="AL39" s="133"/>
      <c r="AM39" s="133"/>
      <c r="AN39" s="133"/>
      <c r="AO39" s="133"/>
      <c r="AP39" s="133"/>
      <c r="AQ39" s="133"/>
      <c r="AR39" s="133"/>
      <c r="AS39" s="133"/>
      <c r="AT39" s="133"/>
      <c r="AU39" s="133"/>
      <c r="AV39" s="133"/>
      <c r="AW39" s="133"/>
      <c r="AX39" s="133"/>
      <c r="AY39" s="133"/>
      <c r="AZ39" s="133"/>
      <c r="BA39" s="133"/>
      <c r="BB39" s="133"/>
      <c r="BC39" s="133"/>
    </row>
    <row r="40" spans="1:55" ht="15" customHeight="1" x14ac:dyDescent="0.25">
      <c r="A40" s="150">
        <v>2022</v>
      </c>
      <c r="B40" s="151">
        <v>435772</v>
      </c>
      <c r="C40" s="152">
        <v>1.025153587573896</v>
      </c>
      <c r="D40" s="151">
        <v>364006.44198250002</v>
      </c>
      <c r="E40" s="152">
        <v>1.0595100554105414</v>
      </c>
      <c r="F40" s="153"/>
      <c r="G40" s="154"/>
      <c r="H40" s="155"/>
      <c r="I40" s="156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  <c r="AF40" s="133"/>
      <c r="AG40" s="133"/>
      <c r="AH40" s="133"/>
      <c r="AI40" s="133"/>
      <c r="AJ40" s="133"/>
      <c r="AK40" s="133"/>
      <c r="AL40" s="133"/>
      <c r="AM40" s="133"/>
      <c r="AN40" s="133"/>
      <c r="AO40" s="133"/>
      <c r="AP40" s="133"/>
      <c r="AQ40" s="133"/>
      <c r="AR40" s="133"/>
      <c r="AS40" s="133"/>
      <c r="AT40" s="133"/>
      <c r="AU40" s="133"/>
      <c r="AV40" s="133"/>
      <c r="AW40" s="133"/>
      <c r="AX40" s="133"/>
      <c r="AY40" s="133"/>
      <c r="AZ40" s="133"/>
      <c r="BA40" s="133"/>
      <c r="BB40" s="133"/>
      <c r="BC40" s="133"/>
    </row>
    <row r="41" spans="1:55" ht="15" customHeight="1" x14ac:dyDescent="0.25">
      <c r="A41" s="150">
        <v>2023</v>
      </c>
      <c r="B41" s="151">
        <v>453210</v>
      </c>
      <c r="C41" s="152">
        <v>4.001633881938262</v>
      </c>
      <c r="D41" s="151">
        <v>381271.94026040001</v>
      </c>
      <c r="E41" s="152">
        <v>4.7431848139462431</v>
      </c>
      <c r="F41" s="153"/>
      <c r="G41" s="154"/>
      <c r="H41" s="155"/>
      <c r="I41" s="156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  <c r="AF41" s="133"/>
      <c r="AG41" s="133"/>
      <c r="AH41" s="133"/>
      <c r="AI41" s="133"/>
      <c r="AJ41" s="133"/>
      <c r="AK41" s="133"/>
      <c r="AL41" s="133"/>
      <c r="AM41" s="133"/>
      <c r="AN41" s="133"/>
      <c r="AO41" s="133"/>
      <c r="AP41" s="133"/>
      <c r="AQ41" s="133"/>
      <c r="AR41" s="133"/>
      <c r="AS41" s="133"/>
      <c r="AT41" s="133"/>
      <c r="AU41" s="133"/>
      <c r="AV41" s="133"/>
      <c r="AW41" s="133"/>
      <c r="AX41" s="133"/>
      <c r="AY41" s="133"/>
      <c r="AZ41" s="133"/>
      <c r="BA41" s="133"/>
      <c r="BB41" s="133"/>
      <c r="BC41" s="133"/>
    </row>
    <row r="42" spans="1:55" ht="15" customHeight="1" x14ac:dyDescent="0.25">
      <c r="A42" s="150">
        <v>2024</v>
      </c>
      <c r="B42" s="157">
        <v>466689</v>
      </c>
      <c r="C42" s="158">
        <v>2.9741179585622559</v>
      </c>
      <c r="D42" s="151">
        <v>391451.3662326</v>
      </c>
      <c r="E42" s="158">
        <v>2.6698597240719271</v>
      </c>
      <c r="F42" s="153"/>
      <c r="G42" s="154"/>
      <c r="H42" s="159"/>
      <c r="I42" s="156"/>
      <c r="N42" s="133"/>
      <c r="O42" s="133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  <c r="AF42" s="133"/>
      <c r="AG42" s="133"/>
      <c r="AH42" s="133"/>
      <c r="AI42" s="133"/>
      <c r="AJ42" s="133"/>
      <c r="AK42" s="133"/>
      <c r="AL42" s="133"/>
      <c r="AM42" s="133"/>
      <c r="AN42" s="133"/>
      <c r="AO42" s="133"/>
      <c r="AP42" s="133"/>
      <c r="AQ42" s="133"/>
      <c r="AR42" s="133"/>
      <c r="AS42" s="133"/>
      <c r="AT42" s="133"/>
      <c r="AU42" s="133"/>
      <c r="AV42" s="133"/>
      <c r="AW42" s="133"/>
      <c r="AX42" s="133"/>
      <c r="AY42" s="133"/>
      <c r="AZ42" s="133"/>
      <c r="BA42" s="133"/>
      <c r="BB42" s="133"/>
      <c r="BC42" s="133"/>
    </row>
    <row r="43" spans="1:55" ht="15" customHeight="1" x14ac:dyDescent="0.25">
      <c r="A43" s="143"/>
      <c r="B43" s="160"/>
      <c r="C43" s="161"/>
      <c r="D43" s="160"/>
      <c r="E43" s="161"/>
      <c r="F43" s="153"/>
      <c r="N43" s="133"/>
      <c r="O43" s="133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  <c r="AF43" s="133"/>
      <c r="AG43" s="133"/>
      <c r="AH43" s="133"/>
      <c r="AI43" s="133"/>
      <c r="AJ43" s="133"/>
      <c r="AK43" s="133"/>
      <c r="AL43" s="133"/>
      <c r="AM43" s="133"/>
      <c r="AN43" s="133"/>
      <c r="AO43" s="133"/>
      <c r="AP43" s="133"/>
      <c r="AQ43" s="133"/>
      <c r="AR43" s="133"/>
      <c r="AS43" s="133"/>
      <c r="AT43" s="133"/>
      <c r="AU43" s="133"/>
      <c r="AV43" s="133"/>
      <c r="AW43" s="133"/>
      <c r="AX43" s="133"/>
      <c r="AY43" s="133"/>
      <c r="AZ43" s="133"/>
      <c r="BA43" s="133"/>
      <c r="BB43" s="133"/>
      <c r="BC43" s="133"/>
    </row>
    <row r="44" spans="1:55" ht="15" customHeight="1" x14ac:dyDescent="0.25">
      <c r="A44" s="143"/>
      <c r="B44" s="160"/>
      <c r="C44" s="161"/>
      <c r="D44" s="160"/>
      <c r="E44" s="161"/>
      <c r="F44" s="153"/>
      <c r="U44" s="143"/>
      <c r="V44" s="132"/>
      <c r="W44" s="132"/>
    </row>
    <row r="45" spans="1:55" ht="15" customHeight="1" x14ac:dyDescent="0.25">
      <c r="B45" s="146"/>
      <c r="C45" s="146"/>
      <c r="D45" s="146"/>
      <c r="E45" s="146"/>
      <c r="F45" s="146"/>
    </row>
    <row r="46" spans="1:55" ht="15" customHeight="1" x14ac:dyDescent="0.25">
      <c r="A46" s="162" t="s">
        <v>887</v>
      </c>
    </row>
    <row r="47" spans="1:55" ht="15" customHeight="1" x14ac:dyDescent="0.25">
      <c r="A47" s="162"/>
      <c r="B47" s="163" t="s">
        <v>944</v>
      </c>
      <c r="C47" s="163"/>
    </row>
    <row r="48" spans="1:55" s="133" customFormat="1" ht="30" x14ac:dyDescent="0.25">
      <c r="A48" s="147" t="s">
        <v>55</v>
      </c>
      <c r="B48" s="164" t="s">
        <v>945</v>
      </c>
      <c r="C48" s="165" t="s">
        <v>946</v>
      </c>
      <c r="D48" s="166"/>
      <c r="G48" s="139"/>
      <c r="S48" s="167"/>
      <c r="T48" s="167"/>
      <c r="U48" s="167"/>
      <c r="X48" s="131"/>
      <c r="Y48" s="131"/>
    </row>
    <row r="49" spans="1:67" ht="15" customHeight="1" x14ac:dyDescent="0.25">
      <c r="A49" s="142">
        <v>2015</v>
      </c>
      <c r="B49" s="168">
        <v>-0.4651092324940157</v>
      </c>
      <c r="C49" s="168">
        <v>2.4560667845971165</v>
      </c>
      <c r="D49" s="169"/>
      <c r="S49" s="167"/>
      <c r="T49" s="167"/>
      <c r="U49" s="167"/>
    </row>
    <row r="50" spans="1:67" ht="15" customHeight="1" x14ac:dyDescent="0.25">
      <c r="A50" s="142">
        <v>2016</v>
      </c>
      <c r="B50" s="168">
        <v>-0.190769012212261</v>
      </c>
      <c r="C50" s="168">
        <v>3.2354024181163532</v>
      </c>
      <c r="D50" s="169"/>
      <c r="S50" s="167"/>
      <c r="T50" s="167"/>
      <c r="U50" s="167"/>
    </row>
    <row r="51" spans="1:67" ht="15" customHeight="1" x14ac:dyDescent="0.25">
      <c r="A51" s="142">
        <v>2017</v>
      </c>
      <c r="B51" s="168">
        <v>-2.7704210531666683E-2</v>
      </c>
      <c r="C51" s="168">
        <v>1.1605656673278448</v>
      </c>
      <c r="D51" s="169"/>
      <c r="S51" s="167"/>
      <c r="T51" s="167"/>
      <c r="U51" s="167"/>
    </row>
    <row r="52" spans="1:67" ht="15" customHeight="1" x14ac:dyDescent="0.25">
      <c r="A52" s="142">
        <v>2018</v>
      </c>
      <c r="B52" s="168">
        <v>0.7398311354501147</v>
      </c>
      <c r="C52" s="168">
        <v>3.6637308356199281</v>
      </c>
      <c r="D52" s="169"/>
      <c r="Q52" s="167"/>
      <c r="R52" s="167"/>
      <c r="S52" s="167"/>
      <c r="T52" s="167"/>
      <c r="U52" s="167"/>
      <c r="V52" s="167"/>
      <c r="W52" s="167"/>
      <c r="X52" s="167"/>
      <c r="Y52" s="167"/>
      <c r="Z52" s="167"/>
      <c r="AA52" s="167"/>
      <c r="AB52" s="167"/>
      <c r="AC52" s="167"/>
      <c r="AD52" s="167"/>
      <c r="AE52" s="167"/>
      <c r="AF52" s="167"/>
      <c r="AG52" s="167"/>
      <c r="AH52" s="167"/>
      <c r="AI52" s="167"/>
      <c r="AJ52" s="167"/>
      <c r="AK52" s="167"/>
      <c r="AL52" s="167"/>
      <c r="AM52" s="167"/>
      <c r="AN52" s="167"/>
      <c r="AO52" s="167"/>
      <c r="AP52" s="167"/>
      <c r="AQ52" s="167"/>
      <c r="AR52" s="167"/>
      <c r="AS52" s="167"/>
      <c r="AT52" s="167"/>
      <c r="AU52" s="167"/>
      <c r="AV52" s="167"/>
      <c r="AW52" s="167"/>
    </row>
    <row r="53" spans="1:67" ht="15" customHeight="1" x14ac:dyDescent="0.25">
      <c r="A53" s="142">
        <v>2019</v>
      </c>
      <c r="B53" s="168">
        <v>2.9668662916442692</v>
      </c>
      <c r="C53" s="168">
        <v>2.5769126506292404</v>
      </c>
      <c r="D53" s="169"/>
      <c r="Q53" s="167"/>
      <c r="R53" s="167"/>
      <c r="S53" s="167"/>
      <c r="T53" s="167"/>
      <c r="U53" s="167"/>
      <c r="V53" s="167"/>
      <c r="W53" s="167"/>
      <c r="X53" s="167"/>
      <c r="Y53" s="167"/>
      <c r="Z53" s="167"/>
      <c r="AA53" s="167"/>
      <c r="AB53" s="167"/>
      <c r="AC53" s="167"/>
      <c r="AD53" s="167"/>
      <c r="AE53" s="167"/>
      <c r="AF53" s="167"/>
      <c r="AG53" s="167"/>
      <c r="AH53" s="167"/>
      <c r="AI53" s="167"/>
      <c r="AJ53" s="167"/>
      <c r="AK53" s="167"/>
      <c r="AL53" s="167"/>
      <c r="AM53" s="167"/>
      <c r="AN53" s="167"/>
      <c r="AO53" s="167"/>
      <c r="AP53" s="167"/>
      <c r="AQ53" s="167"/>
      <c r="AR53" s="167"/>
      <c r="AS53" s="167"/>
      <c r="AT53" s="167"/>
      <c r="AU53" s="167"/>
      <c r="AV53" s="167"/>
      <c r="AW53" s="167"/>
      <c r="AX53" s="167"/>
      <c r="AY53" s="167"/>
      <c r="AZ53" s="167"/>
      <c r="BA53" s="167"/>
      <c r="BB53" s="167"/>
      <c r="BC53" s="167"/>
      <c r="BD53" s="167"/>
      <c r="BE53" s="167"/>
      <c r="BF53" s="167"/>
      <c r="BG53" s="167"/>
      <c r="BH53" s="167"/>
      <c r="BI53" s="167"/>
      <c r="BJ53" s="167"/>
      <c r="BK53" s="167"/>
      <c r="BL53" s="167"/>
      <c r="BM53" s="167"/>
      <c r="BN53" s="167"/>
      <c r="BO53" s="167"/>
    </row>
    <row r="54" spans="1:67" ht="15" customHeight="1" x14ac:dyDescent="0.25">
      <c r="A54" s="142">
        <v>2020</v>
      </c>
      <c r="B54" s="168">
        <v>1.364709227228498</v>
      </c>
      <c r="C54" s="168">
        <v>-4.9220660319003926</v>
      </c>
      <c r="D54" s="169"/>
      <c r="Q54" s="167"/>
      <c r="R54" s="167"/>
      <c r="S54" s="167"/>
      <c r="T54" s="167"/>
      <c r="U54" s="167"/>
      <c r="V54" s="167"/>
      <c r="W54" s="167"/>
      <c r="X54" s="167"/>
      <c r="Y54" s="167"/>
      <c r="Z54" s="167"/>
      <c r="AA54" s="167"/>
      <c r="AB54" s="167"/>
      <c r="AC54" s="167"/>
      <c r="AD54" s="167"/>
      <c r="AE54" s="167"/>
      <c r="AF54" s="167"/>
      <c r="AG54" s="167"/>
      <c r="AH54" s="167"/>
      <c r="AI54" s="167"/>
      <c r="AJ54" s="167"/>
      <c r="AK54" s="167"/>
      <c r="AL54" s="167"/>
      <c r="AM54" s="167"/>
      <c r="AN54" s="167"/>
      <c r="AO54" s="167"/>
      <c r="AP54" s="167"/>
      <c r="AQ54" s="167"/>
      <c r="AR54" s="167"/>
      <c r="AS54" s="167"/>
      <c r="AT54" s="167"/>
      <c r="AU54" s="167"/>
      <c r="AV54" s="167"/>
      <c r="AW54" s="167"/>
      <c r="AX54" s="167"/>
      <c r="AY54" s="167"/>
      <c r="AZ54" s="167"/>
      <c r="BA54" s="167"/>
      <c r="BB54" s="167"/>
      <c r="BC54" s="167"/>
      <c r="BD54" s="167"/>
      <c r="BE54" s="167"/>
      <c r="BF54" s="167"/>
      <c r="BG54" s="167"/>
      <c r="BH54" s="167"/>
      <c r="BI54" s="167"/>
      <c r="BJ54" s="167"/>
      <c r="BK54" s="167"/>
      <c r="BL54" s="167"/>
      <c r="BM54" s="167"/>
      <c r="BN54" s="167"/>
      <c r="BO54" s="167"/>
    </row>
    <row r="55" spans="1:67" ht="15" customHeight="1" x14ac:dyDescent="0.25">
      <c r="A55" s="142">
        <v>2021</v>
      </c>
      <c r="B55" s="170">
        <v>4.2999078746611801</v>
      </c>
      <c r="C55" s="170">
        <v>5.4727918373583133</v>
      </c>
      <c r="D55" s="169"/>
      <c r="Q55" s="167"/>
      <c r="R55" s="167"/>
      <c r="S55" s="167"/>
      <c r="T55" s="167"/>
      <c r="U55" s="167"/>
      <c r="V55" s="167"/>
      <c r="W55" s="167"/>
      <c r="X55" s="167"/>
      <c r="Y55" s="167"/>
      <c r="Z55" s="167"/>
      <c r="AA55" s="167"/>
      <c r="AB55" s="167"/>
      <c r="AC55" s="167"/>
      <c r="AD55" s="167"/>
      <c r="AE55" s="167"/>
      <c r="AF55" s="167"/>
      <c r="AG55" s="167"/>
      <c r="AH55" s="167"/>
      <c r="AI55" s="167"/>
      <c r="AJ55" s="167"/>
      <c r="AK55" s="167"/>
      <c r="AL55" s="167"/>
      <c r="AM55" s="167"/>
      <c r="AN55" s="167"/>
      <c r="AO55" s="167"/>
      <c r="AP55" s="167"/>
      <c r="AQ55" s="167"/>
      <c r="AR55" s="167"/>
      <c r="AS55" s="167"/>
      <c r="AT55" s="167"/>
      <c r="AU55" s="167"/>
      <c r="AV55" s="167"/>
      <c r="AW55" s="167"/>
      <c r="AX55" s="167"/>
      <c r="AY55" s="167"/>
      <c r="AZ55" s="167"/>
      <c r="BA55" s="167"/>
      <c r="BB55" s="167"/>
      <c r="BC55" s="167"/>
      <c r="BD55" s="167"/>
      <c r="BE55" s="167"/>
      <c r="BF55" s="167"/>
      <c r="BG55" s="167"/>
      <c r="BH55" s="167"/>
      <c r="BI55" s="167"/>
      <c r="BJ55" s="167"/>
      <c r="BK55" s="167"/>
      <c r="BL55" s="167"/>
      <c r="BM55" s="167"/>
      <c r="BN55" s="167"/>
      <c r="BO55" s="167"/>
    </row>
    <row r="56" spans="1:67" ht="15" customHeight="1" x14ac:dyDescent="0.25">
      <c r="A56" s="142">
        <v>2022</v>
      </c>
      <c r="B56" s="170">
        <v>1.025153587573896</v>
      </c>
      <c r="C56" s="170">
        <v>3.0731379312473783</v>
      </c>
      <c r="D56" s="171"/>
      <c r="E56" s="171"/>
      <c r="F56" s="171"/>
      <c r="G56" s="171"/>
      <c r="H56" s="171"/>
      <c r="I56" s="171"/>
      <c r="J56" s="171"/>
      <c r="K56" s="171"/>
      <c r="L56" s="171"/>
      <c r="M56" s="171"/>
      <c r="N56" s="171"/>
      <c r="O56" s="171"/>
      <c r="P56" s="171"/>
      <c r="Q56" s="171"/>
      <c r="R56" s="171"/>
      <c r="S56" s="171"/>
      <c r="T56" s="171"/>
      <c r="U56" s="171"/>
      <c r="V56" s="171"/>
      <c r="W56" s="171"/>
      <c r="X56" s="171"/>
      <c r="Y56" s="171"/>
      <c r="Z56" s="167"/>
      <c r="AA56" s="167"/>
      <c r="AB56" s="167"/>
      <c r="AC56" s="167"/>
      <c r="AD56" s="167"/>
      <c r="AE56" s="167"/>
      <c r="AF56" s="167"/>
      <c r="AG56" s="167"/>
      <c r="AH56" s="167"/>
      <c r="AI56" s="167"/>
      <c r="AJ56" s="167"/>
      <c r="AK56" s="167"/>
      <c r="AL56" s="167"/>
      <c r="AM56" s="167"/>
      <c r="AN56" s="167"/>
      <c r="AO56" s="167"/>
      <c r="AP56" s="167"/>
      <c r="AQ56" s="167"/>
      <c r="AR56" s="167"/>
      <c r="AS56" s="167"/>
      <c r="AT56" s="167"/>
      <c r="AU56" s="167"/>
      <c r="AV56" s="167"/>
      <c r="AW56" s="167"/>
      <c r="AX56" s="167"/>
      <c r="AY56" s="167"/>
      <c r="AZ56" s="167"/>
      <c r="BA56" s="167"/>
      <c r="BB56" s="167"/>
      <c r="BC56" s="167"/>
      <c r="BD56" s="167"/>
      <c r="BE56" s="167"/>
      <c r="BF56" s="167"/>
      <c r="BG56" s="167"/>
      <c r="BH56" s="167"/>
      <c r="BI56" s="167"/>
      <c r="BJ56" s="167"/>
      <c r="BK56" s="167"/>
      <c r="BL56" s="167"/>
      <c r="BM56" s="167"/>
      <c r="BN56" s="167"/>
      <c r="BO56" s="167"/>
    </row>
    <row r="57" spans="1:67" ht="15" customHeight="1" x14ac:dyDescent="0.25">
      <c r="A57" s="142">
        <v>2023</v>
      </c>
      <c r="B57" s="170">
        <v>4.001633881938262</v>
      </c>
      <c r="C57" s="170">
        <v>3.3277288312851865</v>
      </c>
      <c r="D57" s="171"/>
      <c r="E57" s="171"/>
      <c r="F57" s="171"/>
      <c r="G57" s="171"/>
      <c r="H57" s="171"/>
      <c r="I57" s="171"/>
      <c r="J57" s="171"/>
      <c r="K57" s="171"/>
      <c r="L57" s="171"/>
      <c r="M57" s="171"/>
      <c r="N57" s="171"/>
      <c r="O57" s="171"/>
      <c r="P57" s="171"/>
      <c r="Q57" s="171"/>
      <c r="R57" s="171"/>
      <c r="S57" s="171"/>
      <c r="T57" s="171"/>
      <c r="U57" s="171"/>
      <c r="V57" s="171"/>
      <c r="W57" s="171"/>
      <c r="X57" s="171"/>
      <c r="Y57" s="171"/>
      <c r="Z57" s="167"/>
      <c r="AA57" s="167"/>
      <c r="AB57" s="167"/>
      <c r="AC57" s="167"/>
      <c r="AD57" s="167"/>
      <c r="AE57" s="167"/>
      <c r="AF57" s="167"/>
      <c r="AG57" s="167"/>
      <c r="AH57" s="167"/>
      <c r="AI57" s="167"/>
      <c r="AJ57" s="167"/>
      <c r="AK57" s="167"/>
      <c r="AL57" s="167"/>
      <c r="AM57" s="167"/>
      <c r="AN57" s="167"/>
      <c r="AO57" s="167"/>
      <c r="AP57" s="167"/>
      <c r="AQ57" s="167"/>
      <c r="AR57" s="167"/>
      <c r="AS57" s="167"/>
      <c r="AT57" s="167"/>
      <c r="AU57" s="167"/>
      <c r="AV57" s="167"/>
      <c r="AW57" s="167"/>
      <c r="AX57" s="167"/>
      <c r="AY57" s="167"/>
      <c r="AZ57" s="167"/>
      <c r="BA57" s="167"/>
      <c r="BB57" s="167"/>
      <c r="BC57" s="167"/>
      <c r="BD57" s="167"/>
      <c r="BE57" s="167"/>
      <c r="BF57" s="167"/>
      <c r="BG57" s="167"/>
      <c r="BH57" s="167"/>
      <c r="BI57" s="167"/>
      <c r="BJ57" s="167"/>
      <c r="BK57" s="167"/>
      <c r="BL57" s="167"/>
      <c r="BM57" s="167"/>
      <c r="BN57" s="167"/>
      <c r="BO57" s="167"/>
    </row>
    <row r="58" spans="1:67" ht="15" customHeight="1" x14ac:dyDescent="0.25">
      <c r="A58" s="150">
        <v>2024</v>
      </c>
      <c r="B58" s="170">
        <v>2.9741179999999998</v>
      </c>
      <c r="C58" s="152">
        <v>1.8</v>
      </c>
      <c r="D58" s="171"/>
      <c r="E58" s="171"/>
      <c r="F58" s="171"/>
      <c r="G58" s="171"/>
      <c r="H58" s="171"/>
      <c r="I58" s="171"/>
      <c r="J58" s="171"/>
      <c r="K58" s="171"/>
      <c r="L58" s="171"/>
      <c r="M58" s="171"/>
      <c r="N58" s="171"/>
      <c r="O58" s="171"/>
      <c r="P58" s="171"/>
      <c r="Q58" s="171"/>
      <c r="R58" s="171"/>
      <c r="S58" s="171"/>
      <c r="T58" s="171"/>
      <c r="U58" s="171"/>
      <c r="V58" s="171"/>
      <c r="W58" s="171"/>
      <c r="X58" s="171"/>
      <c r="Y58" s="171"/>
      <c r="Z58" s="167"/>
      <c r="AA58" s="167"/>
      <c r="AB58" s="167"/>
      <c r="AC58" s="167"/>
      <c r="AD58" s="167"/>
      <c r="AE58" s="167"/>
      <c r="AF58" s="167"/>
      <c r="AG58" s="167"/>
      <c r="AH58" s="167"/>
      <c r="AI58" s="167"/>
      <c r="AJ58" s="167"/>
      <c r="AK58" s="167"/>
      <c r="AL58" s="167"/>
      <c r="AM58" s="167"/>
      <c r="AN58" s="167"/>
      <c r="AO58" s="167"/>
      <c r="AP58" s="167"/>
      <c r="AQ58" s="167"/>
      <c r="AR58" s="167"/>
      <c r="AS58" s="167"/>
      <c r="AT58" s="167"/>
      <c r="AU58" s="167"/>
      <c r="AV58" s="167"/>
      <c r="AW58" s="167"/>
      <c r="AX58" s="167"/>
      <c r="AY58" s="167"/>
      <c r="AZ58" s="167"/>
      <c r="BA58" s="167"/>
      <c r="BB58" s="167"/>
      <c r="BC58" s="167"/>
      <c r="BD58" s="167"/>
      <c r="BE58" s="167"/>
      <c r="BF58" s="167"/>
      <c r="BG58" s="167"/>
      <c r="BH58" s="167"/>
      <c r="BI58" s="167"/>
      <c r="BJ58" s="167"/>
      <c r="BK58" s="167"/>
      <c r="BL58" s="167"/>
      <c r="BM58" s="167"/>
      <c r="BN58" s="167"/>
      <c r="BO58" s="167"/>
    </row>
    <row r="59" spans="1:67" ht="15" customHeight="1" x14ac:dyDescent="0.25">
      <c r="A59" s="143"/>
      <c r="B59" s="172"/>
      <c r="C59" s="172"/>
      <c r="D59" s="171"/>
      <c r="E59" s="171"/>
      <c r="F59" s="171"/>
      <c r="G59" s="171"/>
      <c r="H59" s="171"/>
      <c r="I59" s="171"/>
      <c r="J59" s="171"/>
      <c r="K59" s="171"/>
      <c r="L59" s="171"/>
      <c r="M59" s="171"/>
      <c r="N59" s="171"/>
      <c r="O59" s="171"/>
      <c r="P59" s="171"/>
      <c r="Q59" s="171"/>
      <c r="R59" s="171"/>
      <c r="S59" s="171"/>
      <c r="T59" s="171"/>
      <c r="U59" s="171"/>
      <c r="V59" s="171"/>
      <c r="W59" s="171"/>
      <c r="X59" s="171"/>
      <c r="Y59" s="171"/>
      <c r="Z59" s="167"/>
      <c r="AA59" s="167"/>
      <c r="AB59" s="167"/>
      <c r="AC59" s="167"/>
      <c r="AD59" s="167"/>
      <c r="AE59" s="167"/>
      <c r="AF59" s="167"/>
      <c r="AG59" s="167"/>
      <c r="AH59" s="167"/>
      <c r="AI59" s="167"/>
      <c r="AJ59" s="167"/>
      <c r="AK59" s="167"/>
      <c r="AL59" s="167"/>
      <c r="AM59" s="167"/>
      <c r="AN59" s="167"/>
      <c r="AO59" s="167"/>
      <c r="AP59" s="167"/>
      <c r="AQ59" s="167"/>
      <c r="AR59" s="167"/>
      <c r="AS59" s="167"/>
      <c r="AT59" s="167"/>
      <c r="AU59" s="167"/>
      <c r="AV59" s="167"/>
      <c r="AW59" s="167"/>
      <c r="AX59" s="167"/>
      <c r="AY59" s="167"/>
      <c r="AZ59" s="167"/>
      <c r="BA59" s="167"/>
      <c r="BB59" s="167"/>
      <c r="BC59" s="167"/>
      <c r="BD59" s="167"/>
      <c r="BE59" s="167"/>
      <c r="BF59" s="167"/>
      <c r="BG59" s="167"/>
      <c r="BH59" s="167"/>
      <c r="BI59" s="167"/>
      <c r="BJ59" s="167"/>
      <c r="BK59" s="167"/>
      <c r="BL59" s="167"/>
      <c r="BM59" s="167"/>
      <c r="BN59" s="167"/>
      <c r="BO59" s="167"/>
    </row>
    <row r="60" spans="1:67" ht="15" customHeight="1" x14ac:dyDescent="0.25">
      <c r="D60" s="171"/>
      <c r="E60" s="171"/>
      <c r="F60" s="171"/>
      <c r="G60" s="171"/>
      <c r="H60" s="171"/>
      <c r="I60" s="171"/>
      <c r="J60" s="171"/>
      <c r="K60" s="171"/>
      <c r="L60" s="171"/>
      <c r="M60" s="171"/>
      <c r="N60" s="171"/>
      <c r="O60" s="171"/>
      <c r="P60" s="171"/>
      <c r="Q60" s="171"/>
      <c r="R60" s="171"/>
      <c r="S60" s="171"/>
      <c r="T60" s="171"/>
      <c r="U60" s="171"/>
      <c r="V60" s="171"/>
      <c r="W60" s="171"/>
      <c r="X60" s="171"/>
      <c r="Y60" s="171"/>
      <c r="Z60" s="167"/>
      <c r="AA60" s="167"/>
      <c r="AB60" s="167"/>
      <c r="AC60" s="167"/>
      <c r="AD60" s="167"/>
      <c r="AE60" s="167"/>
      <c r="AF60" s="167"/>
      <c r="AG60" s="167"/>
      <c r="AH60" s="167"/>
      <c r="AI60" s="167"/>
      <c r="AJ60" s="167"/>
      <c r="AK60" s="167"/>
      <c r="AL60" s="167"/>
      <c r="AM60" s="167"/>
      <c r="AN60" s="167"/>
      <c r="AO60" s="167"/>
      <c r="AP60" s="167"/>
      <c r="AQ60" s="167"/>
      <c r="AR60" s="167"/>
      <c r="AS60" s="167"/>
      <c r="AT60" s="167"/>
      <c r="AU60" s="167"/>
      <c r="AV60" s="167"/>
      <c r="AW60" s="167"/>
      <c r="AX60" s="167"/>
      <c r="AY60" s="167"/>
      <c r="AZ60" s="167"/>
      <c r="BA60" s="167"/>
      <c r="BB60" s="167"/>
      <c r="BC60" s="167"/>
      <c r="BD60" s="167"/>
      <c r="BE60" s="167"/>
      <c r="BF60" s="167"/>
      <c r="BG60" s="167"/>
      <c r="BH60" s="167"/>
      <c r="BI60" s="167"/>
      <c r="BJ60" s="167"/>
      <c r="BK60" s="167"/>
      <c r="BL60" s="167"/>
      <c r="BM60" s="167"/>
      <c r="BN60" s="167"/>
      <c r="BO60" s="167"/>
    </row>
    <row r="61" spans="1:67" ht="15" customHeight="1" x14ac:dyDescent="0.25">
      <c r="E61" s="171"/>
      <c r="Q61" s="167"/>
      <c r="R61" s="167"/>
      <c r="S61" s="167"/>
      <c r="T61" s="167"/>
      <c r="U61" s="167"/>
      <c r="V61" s="167"/>
      <c r="W61" s="167"/>
      <c r="X61" s="167"/>
      <c r="Y61" s="167"/>
      <c r="Z61" s="167"/>
      <c r="AA61" s="167"/>
      <c r="AB61" s="167"/>
      <c r="AC61" s="167"/>
      <c r="AD61" s="167"/>
      <c r="AE61" s="167"/>
      <c r="AF61" s="167"/>
      <c r="AG61" s="167"/>
      <c r="AH61" s="167"/>
      <c r="AI61" s="167"/>
      <c r="AJ61" s="167"/>
      <c r="AK61" s="167"/>
      <c r="AL61" s="167"/>
      <c r="AM61" s="167"/>
      <c r="AN61" s="167"/>
      <c r="AO61" s="167"/>
      <c r="AP61" s="167"/>
      <c r="AQ61" s="167"/>
      <c r="AR61" s="167"/>
      <c r="AS61" s="167"/>
      <c r="AT61" s="167"/>
      <c r="AU61" s="167"/>
      <c r="AV61" s="167"/>
      <c r="AW61" s="167"/>
      <c r="AX61" s="167"/>
      <c r="AY61" s="167"/>
      <c r="AZ61" s="167"/>
      <c r="BA61" s="167"/>
      <c r="BB61" s="167"/>
      <c r="BC61" s="167"/>
      <c r="BD61" s="167"/>
      <c r="BE61" s="167"/>
      <c r="BF61" s="167"/>
      <c r="BG61" s="167"/>
      <c r="BH61" s="167"/>
      <c r="BI61" s="167"/>
      <c r="BJ61" s="167"/>
      <c r="BK61" s="167"/>
      <c r="BL61" s="167"/>
      <c r="BM61" s="167"/>
      <c r="BN61" s="167"/>
      <c r="BO61" s="167"/>
    </row>
    <row r="62" spans="1:67" ht="15" customHeight="1" x14ac:dyDescent="0.25">
      <c r="A62" s="130" t="s">
        <v>888</v>
      </c>
      <c r="Q62" s="167"/>
      <c r="R62" s="167"/>
      <c r="S62" s="167"/>
      <c r="T62" s="167"/>
      <c r="U62" s="167"/>
      <c r="V62" s="167"/>
      <c r="W62" s="167"/>
      <c r="X62" s="167"/>
      <c r="Y62" s="167"/>
      <c r="Z62" s="167"/>
      <c r="AA62" s="167"/>
      <c r="AB62" s="167"/>
      <c r="AC62" s="167"/>
      <c r="AD62" s="167"/>
      <c r="AE62" s="167"/>
      <c r="AF62" s="167"/>
      <c r="AG62" s="167"/>
      <c r="AH62" s="167"/>
      <c r="AI62" s="167"/>
      <c r="AJ62" s="167"/>
      <c r="AK62" s="167"/>
      <c r="AL62" s="167"/>
      <c r="AM62" s="167"/>
      <c r="AN62" s="167"/>
      <c r="AO62" s="167"/>
      <c r="AP62" s="167"/>
      <c r="AQ62" s="167"/>
      <c r="AR62" s="167"/>
      <c r="AS62" s="167"/>
      <c r="AT62" s="167"/>
      <c r="AU62" s="167"/>
      <c r="AV62" s="167"/>
      <c r="AW62" s="167"/>
      <c r="AX62" s="167"/>
      <c r="AY62" s="167"/>
      <c r="AZ62" s="167"/>
      <c r="BA62" s="167"/>
      <c r="BB62" s="167"/>
      <c r="BC62" s="167"/>
      <c r="BD62" s="167"/>
      <c r="BE62" s="167"/>
      <c r="BF62" s="167"/>
      <c r="BG62" s="167"/>
      <c r="BH62" s="167"/>
      <c r="BI62" s="167"/>
      <c r="BJ62" s="167"/>
      <c r="BK62" s="167"/>
      <c r="BL62" s="167"/>
      <c r="BM62" s="167"/>
      <c r="BN62" s="167"/>
      <c r="BO62" s="167"/>
    </row>
    <row r="63" spans="1:67" ht="15" customHeight="1" x14ac:dyDescent="0.25">
      <c r="A63" s="147" t="s">
        <v>55</v>
      </c>
      <c r="B63" s="164" t="s">
        <v>947</v>
      </c>
      <c r="C63" s="133"/>
      <c r="G63" s="173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74"/>
      <c r="AF63" s="174"/>
      <c r="AG63" s="174"/>
      <c r="AH63" s="174"/>
      <c r="AI63" s="174"/>
      <c r="AJ63" s="174"/>
      <c r="AK63" s="174"/>
      <c r="AL63" s="174"/>
      <c r="AM63" s="174"/>
      <c r="AN63" s="174"/>
      <c r="AO63" s="174"/>
      <c r="AP63" s="174"/>
      <c r="AQ63" s="174"/>
      <c r="AR63" s="174"/>
      <c r="AS63" s="174"/>
      <c r="AT63" s="174"/>
      <c r="AU63" s="174"/>
      <c r="AV63" s="174"/>
      <c r="AW63" s="174"/>
      <c r="AX63" s="174"/>
      <c r="AY63" s="174"/>
      <c r="AZ63" s="174"/>
      <c r="BA63" s="174"/>
      <c r="BB63" s="174"/>
      <c r="BC63" s="174"/>
      <c r="BD63" s="174"/>
      <c r="BE63" s="174"/>
      <c r="BF63" s="174"/>
      <c r="BG63" s="174"/>
      <c r="BH63" s="174"/>
      <c r="BI63" s="174"/>
      <c r="BJ63" s="174"/>
      <c r="BK63" s="174"/>
      <c r="BL63" s="174"/>
      <c r="BM63" s="174"/>
      <c r="BN63" s="174"/>
      <c r="BO63" s="174"/>
    </row>
    <row r="64" spans="1:67" x14ac:dyDescent="0.25">
      <c r="A64" s="137">
        <v>2000</v>
      </c>
      <c r="B64" s="175">
        <v>10.807847412312075</v>
      </c>
      <c r="C64" s="176"/>
      <c r="D64" s="133"/>
      <c r="E64" s="133"/>
      <c r="F64" s="133"/>
      <c r="G64" s="139"/>
      <c r="H64" s="133"/>
      <c r="I64" s="133"/>
      <c r="J64" s="133"/>
      <c r="K64" s="133"/>
      <c r="Q64" s="167"/>
      <c r="R64" s="167"/>
      <c r="S64" s="167"/>
      <c r="T64" s="167"/>
      <c r="U64" s="167"/>
      <c r="V64" s="167"/>
      <c r="W64" s="167"/>
      <c r="X64" s="167"/>
      <c r="Y64" s="167"/>
      <c r="Z64" s="167"/>
      <c r="AA64" s="167"/>
      <c r="AB64" s="167"/>
      <c r="AC64" s="167"/>
      <c r="AD64" s="167"/>
      <c r="AE64" s="167"/>
      <c r="AF64" s="167"/>
      <c r="AG64" s="167"/>
      <c r="AH64" s="167"/>
      <c r="AI64" s="167"/>
      <c r="AJ64" s="167"/>
      <c r="AK64" s="167"/>
      <c r="AL64" s="167"/>
      <c r="AM64" s="167"/>
      <c r="AN64" s="167"/>
      <c r="AO64" s="167"/>
      <c r="AP64" s="167"/>
      <c r="AQ64" s="167"/>
      <c r="AR64" s="167"/>
      <c r="AS64" s="167"/>
      <c r="AT64" s="167"/>
      <c r="AU64" s="167"/>
      <c r="AV64" s="167"/>
      <c r="AW64" s="167"/>
      <c r="AX64" s="167"/>
      <c r="AY64" s="167"/>
      <c r="AZ64" s="167"/>
      <c r="BA64" s="167"/>
      <c r="BB64" s="167"/>
      <c r="BC64" s="167"/>
      <c r="BD64" s="167"/>
      <c r="BE64" s="167"/>
      <c r="BF64" s="167"/>
      <c r="BG64" s="167"/>
      <c r="BH64" s="167"/>
      <c r="BI64" s="167"/>
      <c r="BJ64" s="167"/>
      <c r="BK64" s="167"/>
      <c r="BL64" s="167"/>
      <c r="BM64" s="167"/>
      <c r="BN64" s="167"/>
      <c r="BO64" s="167"/>
    </row>
    <row r="65" spans="1:67" ht="15" customHeight="1" x14ac:dyDescent="0.25">
      <c r="A65" s="137">
        <v>2001</v>
      </c>
      <c r="B65" s="175">
        <v>11.097657321342322</v>
      </c>
      <c r="C65" s="176"/>
      <c r="D65" s="133"/>
      <c r="E65" s="133"/>
      <c r="F65" s="133"/>
      <c r="G65" s="139"/>
      <c r="H65" s="133"/>
      <c r="I65" s="133"/>
      <c r="J65" s="133"/>
      <c r="K65" s="133"/>
      <c r="Q65" s="167"/>
      <c r="R65" s="167"/>
      <c r="S65" s="167"/>
      <c r="T65" s="167"/>
      <c r="U65" s="167"/>
      <c r="V65" s="167"/>
      <c r="W65" s="167"/>
      <c r="X65" s="167"/>
      <c r="Y65" s="167"/>
      <c r="Z65" s="167"/>
      <c r="AA65" s="167"/>
      <c r="AB65" s="167"/>
      <c r="AC65" s="167"/>
      <c r="AD65" s="167"/>
      <c r="AE65" s="167"/>
      <c r="AF65" s="167"/>
      <c r="AG65" s="167"/>
      <c r="AH65" s="167"/>
      <c r="AI65" s="167"/>
      <c r="AJ65" s="167"/>
      <c r="AK65" s="167"/>
      <c r="AL65" s="167"/>
      <c r="AM65" s="167"/>
      <c r="AN65" s="167"/>
      <c r="AO65" s="167"/>
      <c r="AP65" s="167"/>
      <c r="AQ65" s="167"/>
      <c r="AR65" s="167"/>
      <c r="AS65" s="167"/>
      <c r="AT65" s="167"/>
      <c r="AU65" s="167"/>
      <c r="AV65" s="167"/>
      <c r="AW65" s="167"/>
      <c r="AX65" s="167"/>
      <c r="AY65" s="167"/>
      <c r="AZ65" s="167"/>
      <c r="BA65" s="167"/>
      <c r="BB65" s="167"/>
      <c r="BC65" s="167"/>
      <c r="BD65" s="167"/>
      <c r="BE65" s="167"/>
      <c r="BF65" s="167"/>
      <c r="BG65" s="167"/>
      <c r="BH65" s="167"/>
      <c r="BI65" s="167"/>
      <c r="BJ65" s="167"/>
      <c r="BK65" s="167"/>
      <c r="BL65" s="167"/>
      <c r="BM65" s="167"/>
      <c r="BN65" s="167"/>
      <c r="BO65" s="167"/>
    </row>
    <row r="66" spans="1:67" ht="15" customHeight="1" x14ac:dyDescent="0.25">
      <c r="A66" s="137">
        <v>2002</v>
      </c>
      <c r="B66" s="175">
        <v>11.122506929606752</v>
      </c>
      <c r="C66" s="176"/>
      <c r="D66" s="133"/>
      <c r="E66" s="133"/>
      <c r="F66" s="133"/>
      <c r="G66" s="139"/>
      <c r="H66" s="133"/>
      <c r="I66" s="133"/>
      <c r="J66" s="133"/>
      <c r="K66" s="133"/>
      <c r="Q66" s="167"/>
      <c r="R66" s="167"/>
      <c r="S66" s="167"/>
      <c r="T66" s="167"/>
      <c r="U66" s="167"/>
      <c r="V66" s="167"/>
      <c r="W66" s="167"/>
      <c r="X66" s="167"/>
      <c r="Y66" s="167"/>
      <c r="Z66" s="167"/>
      <c r="AA66" s="167"/>
      <c r="AB66" s="167"/>
      <c r="AC66" s="167"/>
      <c r="AD66" s="167"/>
      <c r="AE66" s="167"/>
      <c r="AF66" s="167"/>
      <c r="AG66" s="167"/>
      <c r="AH66" s="167"/>
      <c r="AI66" s="167"/>
      <c r="AJ66" s="167"/>
      <c r="AK66" s="167"/>
      <c r="AL66" s="167"/>
      <c r="AM66" s="167"/>
      <c r="AN66" s="167"/>
      <c r="AO66" s="167"/>
      <c r="AP66" s="167"/>
      <c r="AQ66" s="167"/>
      <c r="AR66" s="167"/>
      <c r="AS66" s="167"/>
      <c r="AT66" s="167"/>
      <c r="AU66" s="167"/>
      <c r="AV66" s="167"/>
      <c r="AW66" s="167"/>
      <c r="AX66" s="167"/>
      <c r="AY66" s="167"/>
      <c r="AZ66" s="167"/>
      <c r="BA66" s="167"/>
      <c r="BB66" s="167"/>
      <c r="BC66" s="167"/>
      <c r="BD66" s="167"/>
      <c r="BE66" s="167"/>
      <c r="BF66" s="167"/>
      <c r="BG66" s="167"/>
      <c r="BH66" s="167"/>
      <c r="BI66" s="167"/>
      <c r="BJ66" s="167"/>
      <c r="BK66" s="167"/>
      <c r="BL66" s="167"/>
      <c r="BM66" s="167"/>
      <c r="BN66" s="167"/>
      <c r="BO66" s="167"/>
    </row>
    <row r="67" spans="1:67" ht="15" customHeight="1" x14ac:dyDescent="0.25">
      <c r="A67" s="137">
        <v>2003</v>
      </c>
      <c r="B67" s="175">
        <v>11.101487854336026</v>
      </c>
      <c r="C67" s="176"/>
      <c r="D67" s="133"/>
      <c r="E67" s="133"/>
      <c r="F67" s="133"/>
      <c r="G67" s="139"/>
      <c r="H67" s="133"/>
      <c r="I67" s="133"/>
      <c r="J67" s="133"/>
      <c r="K67" s="133"/>
      <c r="Q67" s="167"/>
      <c r="R67" s="167"/>
      <c r="S67" s="167"/>
      <c r="T67" s="167"/>
      <c r="U67" s="167"/>
      <c r="V67" s="167"/>
      <c r="W67" s="167"/>
      <c r="X67" s="167"/>
      <c r="Y67" s="167"/>
      <c r="Z67" s="167"/>
      <c r="AA67" s="167"/>
      <c r="AB67" s="167"/>
      <c r="AC67" s="167"/>
      <c r="AD67" s="167"/>
      <c r="AE67" s="167"/>
      <c r="AF67" s="167"/>
      <c r="AG67" s="167"/>
      <c r="AH67" s="167"/>
      <c r="AI67" s="167"/>
      <c r="AJ67" s="167"/>
      <c r="AK67" s="167"/>
      <c r="AL67" s="167"/>
      <c r="AM67" s="167"/>
      <c r="AN67" s="167"/>
      <c r="AO67" s="167"/>
      <c r="AP67" s="167"/>
      <c r="AQ67" s="167"/>
      <c r="AR67" s="167"/>
      <c r="AS67" s="167"/>
      <c r="AT67" s="167"/>
      <c r="AU67" s="167"/>
      <c r="AV67" s="167"/>
      <c r="AW67" s="167"/>
      <c r="AX67" s="167"/>
      <c r="AY67" s="167"/>
      <c r="AZ67" s="167"/>
      <c r="BA67" s="167"/>
      <c r="BB67" s="167"/>
      <c r="BC67" s="167"/>
      <c r="BD67" s="167"/>
      <c r="BE67" s="167"/>
      <c r="BF67" s="167"/>
      <c r="BG67" s="167"/>
      <c r="BH67" s="167"/>
      <c r="BI67" s="167"/>
      <c r="BJ67" s="167"/>
      <c r="BK67" s="167"/>
      <c r="BL67" s="167"/>
      <c r="BM67" s="167"/>
      <c r="BN67" s="167"/>
      <c r="BO67" s="167"/>
    </row>
    <row r="68" spans="1:67" ht="15" customHeight="1" x14ac:dyDescent="0.25">
      <c r="A68" s="137">
        <v>2004</v>
      </c>
      <c r="B68" s="175">
        <v>11.361040102619249</v>
      </c>
      <c r="C68" s="176"/>
      <c r="D68" s="133"/>
      <c r="E68" s="133"/>
      <c r="F68" s="133"/>
      <c r="G68" s="139"/>
      <c r="H68" s="133"/>
      <c r="I68" s="133"/>
      <c r="J68" s="133"/>
      <c r="K68" s="133"/>
      <c r="Q68" s="167"/>
      <c r="R68" s="167"/>
      <c r="S68" s="167"/>
      <c r="T68" s="167"/>
      <c r="U68" s="167"/>
      <c r="V68" s="167"/>
      <c r="W68" s="167"/>
      <c r="X68" s="167"/>
      <c r="Y68" s="167"/>
      <c r="Z68" s="167"/>
      <c r="AA68" s="167"/>
      <c r="AB68" s="167"/>
      <c r="AC68" s="167"/>
      <c r="AD68" s="167"/>
      <c r="AE68" s="167"/>
      <c r="AF68" s="167"/>
      <c r="AG68" s="167"/>
      <c r="AH68" s="167"/>
      <c r="AI68" s="167"/>
      <c r="AJ68" s="167"/>
      <c r="AK68" s="167"/>
      <c r="AL68" s="167"/>
      <c r="AM68" s="167"/>
      <c r="AN68" s="167"/>
      <c r="AO68" s="167"/>
      <c r="AP68" s="167"/>
      <c r="AQ68" s="167"/>
      <c r="AR68" s="167"/>
      <c r="AS68" s="167"/>
      <c r="AT68" s="167"/>
      <c r="AU68" s="167"/>
      <c r="AV68" s="167"/>
      <c r="AW68" s="167"/>
      <c r="AX68" s="167"/>
      <c r="AY68" s="167"/>
      <c r="AZ68" s="167"/>
      <c r="BA68" s="167"/>
      <c r="BB68" s="167"/>
      <c r="BC68" s="167"/>
      <c r="BD68" s="167"/>
      <c r="BE68" s="167"/>
      <c r="BF68" s="167"/>
      <c r="BG68" s="167"/>
      <c r="BH68" s="167"/>
      <c r="BI68" s="167"/>
      <c r="BJ68" s="167"/>
      <c r="BK68" s="167"/>
      <c r="BL68" s="167"/>
      <c r="BM68" s="167"/>
      <c r="BN68" s="167"/>
      <c r="BO68" s="167"/>
    </row>
    <row r="69" spans="1:67" ht="15" customHeight="1" x14ac:dyDescent="0.25">
      <c r="A69" s="137">
        <v>2005</v>
      </c>
      <c r="B69" s="175">
        <v>11.284785115200325</v>
      </c>
      <c r="C69" s="176"/>
      <c r="D69" s="133"/>
      <c r="E69" s="133"/>
      <c r="F69" s="133"/>
      <c r="G69" s="139"/>
      <c r="H69" s="133"/>
      <c r="I69" s="133"/>
      <c r="J69" s="133"/>
      <c r="K69" s="133"/>
      <c r="Q69" s="167"/>
      <c r="R69" s="167"/>
      <c r="S69" s="167"/>
      <c r="T69" s="167"/>
      <c r="U69" s="167"/>
      <c r="V69" s="167"/>
      <c r="W69" s="167"/>
      <c r="X69" s="167"/>
      <c r="Y69" s="167"/>
      <c r="Z69" s="167"/>
      <c r="AA69" s="167"/>
      <c r="AB69" s="167"/>
      <c r="AC69" s="167"/>
      <c r="AD69" s="167"/>
      <c r="AE69" s="167"/>
      <c r="AF69" s="167"/>
      <c r="AG69" s="167"/>
      <c r="AH69" s="167"/>
      <c r="AI69" s="167"/>
      <c r="AJ69" s="167"/>
      <c r="AK69" s="167"/>
      <c r="AL69" s="167"/>
      <c r="AM69" s="167"/>
      <c r="AN69" s="167"/>
      <c r="AO69" s="167"/>
      <c r="AP69" s="167"/>
      <c r="AQ69" s="167"/>
      <c r="AR69" s="167"/>
      <c r="AS69" s="167"/>
      <c r="AT69" s="167"/>
      <c r="AU69" s="167"/>
      <c r="AV69" s="167"/>
      <c r="AW69" s="167"/>
      <c r="AX69" s="167"/>
      <c r="AY69" s="167"/>
      <c r="AZ69" s="167"/>
      <c r="BA69" s="167"/>
      <c r="BB69" s="167"/>
      <c r="BC69" s="167"/>
      <c r="BD69" s="167"/>
      <c r="BE69" s="167"/>
      <c r="BF69" s="167"/>
      <c r="BG69" s="167"/>
      <c r="BH69" s="167"/>
      <c r="BI69" s="167"/>
      <c r="BJ69" s="167"/>
      <c r="BK69" s="167"/>
      <c r="BL69" s="167"/>
      <c r="BM69" s="167"/>
      <c r="BN69" s="167"/>
      <c r="BO69" s="167"/>
    </row>
    <row r="70" spans="1:67" ht="15" customHeight="1" x14ac:dyDescent="0.25">
      <c r="A70" s="137">
        <v>2006</v>
      </c>
      <c r="B70" s="175">
        <v>11.461953577925257</v>
      </c>
      <c r="C70" s="176"/>
      <c r="D70" s="133"/>
      <c r="E70" s="133"/>
      <c r="F70" s="133"/>
      <c r="G70" s="139"/>
      <c r="H70" s="133"/>
      <c r="I70" s="133"/>
      <c r="J70" s="133"/>
      <c r="K70" s="133"/>
      <c r="Q70" s="167"/>
      <c r="R70" s="167"/>
      <c r="S70" s="167"/>
      <c r="T70" s="167"/>
      <c r="U70" s="167"/>
      <c r="V70" s="167"/>
      <c r="W70" s="167"/>
      <c r="X70" s="167"/>
      <c r="Y70" s="167"/>
      <c r="Z70" s="167"/>
      <c r="AA70" s="167"/>
      <c r="AB70" s="167"/>
      <c r="AC70" s="167"/>
      <c r="AD70" s="167"/>
      <c r="AE70" s="167"/>
      <c r="AF70" s="167"/>
      <c r="AG70" s="167"/>
      <c r="AH70" s="167"/>
      <c r="AI70" s="167"/>
      <c r="AJ70" s="167"/>
      <c r="AK70" s="167"/>
      <c r="AL70" s="167"/>
      <c r="AM70" s="167"/>
      <c r="AN70" s="167"/>
      <c r="AO70" s="167"/>
      <c r="AP70" s="167"/>
      <c r="AQ70" s="167"/>
      <c r="AR70" s="167"/>
      <c r="AS70" s="167"/>
      <c r="AT70" s="167"/>
      <c r="AU70" s="167"/>
      <c r="AV70" s="167"/>
      <c r="AW70" s="167"/>
      <c r="AX70" s="167"/>
      <c r="AY70" s="167"/>
      <c r="AZ70" s="167"/>
      <c r="BA70" s="167"/>
      <c r="BB70" s="167"/>
      <c r="BC70" s="167"/>
      <c r="BD70" s="167"/>
      <c r="BE70" s="167"/>
      <c r="BF70" s="167"/>
      <c r="BG70" s="167"/>
      <c r="BH70" s="167"/>
      <c r="BI70" s="167"/>
      <c r="BJ70" s="167"/>
      <c r="BK70" s="167"/>
      <c r="BL70" s="167"/>
      <c r="BM70" s="167"/>
      <c r="BN70" s="167"/>
      <c r="BO70" s="167"/>
    </row>
    <row r="71" spans="1:67" ht="15" customHeight="1" x14ac:dyDescent="0.25">
      <c r="A71" s="137">
        <v>2007</v>
      </c>
      <c r="B71" s="175">
        <v>11.189395682972506</v>
      </c>
      <c r="C71" s="176"/>
      <c r="D71" s="133"/>
      <c r="E71" s="133"/>
      <c r="F71" s="133"/>
      <c r="G71" s="139"/>
      <c r="H71" s="133"/>
      <c r="I71" s="133"/>
      <c r="J71" s="133"/>
      <c r="K71" s="133"/>
      <c r="Q71" s="167"/>
      <c r="R71" s="167"/>
      <c r="S71" s="167"/>
      <c r="T71" s="167"/>
      <c r="U71" s="167"/>
      <c r="V71" s="167"/>
      <c r="W71" s="167"/>
      <c r="X71" s="167"/>
      <c r="Y71" s="167"/>
      <c r="Z71" s="167"/>
      <c r="AA71" s="167"/>
      <c r="AB71" s="167"/>
      <c r="AC71" s="167"/>
      <c r="AD71" s="167"/>
      <c r="AE71" s="167"/>
      <c r="AF71" s="167"/>
      <c r="AG71" s="167"/>
      <c r="AH71" s="167"/>
      <c r="AI71" s="167"/>
      <c r="AJ71" s="167"/>
      <c r="AK71" s="167"/>
      <c r="AL71" s="167"/>
      <c r="AM71" s="167"/>
      <c r="AN71" s="167"/>
      <c r="AO71" s="167"/>
      <c r="AP71" s="167"/>
      <c r="AQ71" s="167"/>
      <c r="AR71" s="167"/>
      <c r="AS71" s="167"/>
      <c r="AT71" s="167"/>
      <c r="AU71" s="167"/>
      <c r="AV71" s="167"/>
      <c r="AW71" s="167"/>
      <c r="AX71" s="167"/>
      <c r="AY71" s="167"/>
      <c r="AZ71" s="167"/>
      <c r="BA71" s="167"/>
      <c r="BB71" s="167"/>
      <c r="BC71" s="167"/>
      <c r="BD71" s="167"/>
      <c r="BE71" s="167"/>
      <c r="BF71" s="167"/>
      <c r="BG71" s="167"/>
      <c r="BH71" s="167"/>
      <c r="BI71" s="167"/>
      <c r="BJ71" s="167"/>
      <c r="BK71" s="167"/>
      <c r="BL71" s="167"/>
      <c r="BM71" s="167"/>
      <c r="BN71" s="167"/>
      <c r="BO71" s="167"/>
    </row>
    <row r="72" spans="1:67" ht="15" customHeight="1" x14ac:dyDescent="0.25">
      <c r="A72" s="140">
        <v>2008</v>
      </c>
      <c r="B72" s="175">
        <v>11.048709048461582</v>
      </c>
      <c r="C72" s="176"/>
      <c r="D72" s="133"/>
      <c r="E72" s="133"/>
      <c r="F72" s="133"/>
      <c r="G72" s="139"/>
      <c r="H72" s="133"/>
      <c r="I72" s="133"/>
      <c r="J72" s="133"/>
      <c r="K72" s="133"/>
      <c r="Q72" s="167"/>
      <c r="R72" s="167"/>
      <c r="S72" s="167"/>
      <c r="T72" s="167"/>
      <c r="U72" s="167"/>
      <c r="V72" s="167"/>
      <c r="W72" s="167"/>
      <c r="X72" s="167"/>
      <c r="Y72" s="167"/>
      <c r="Z72" s="167"/>
      <c r="AA72" s="167"/>
      <c r="AB72" s="167"/>
      <c r="AC72" s="167"/>
      <c r="AD72" s="167"/>
      <c r="AE72" s="167"/>
      <c r="AF72" s="167"/>
      <c r="AG72" s="167"/>
      <c r="AH72" s="167"/>
      <c r="AI72" s="167"/>
      <c r="AJ72" s="167"/>
      <c r="AK72" s="167"/>
      <c r="AL72" s="167"/>
      <c r="AM72" s="167"/>
      <c r="AN72" s="167"/>
      <c r="AO72" s="167"/>
      <c r="AP72" s="167"/>
      <c r="AQ72" s="167"/>
      <c r="AR72" s="167"/>
      <c r="AS72" s="167"/>
      <c r="AT72" s="167"/>
      <c r="AU72" s="167"/>
      <c r="AV72" s="167"/>
      <c r="AW72" s="167"/>
      <c r="AX72" s="167"/>
      <c r="AY72" s="167"/>
      <c r="AZ72" s="167"/>
      <c r="BA72" s="167"/>
      <c r="BB72" s="167"/>
      <c r="BC72" s="167"/>
      <c r="BD72" s="167"/>
      <c r="BE72" s="167"/>
      <c r="BF72" s="167"/>
      <c r="BG72" s="167"/>
      <c r="BH72" s="167"/>
      <c r="BI72" s="167"/>
      <c r="BJ72" s="167"/>
      <c r="BK72" s="167"/>
      <c r="BL72" s="167"/>
      <c r="BM72" s="167"/>
      <c r="BN72" s="167"/>
      <c r="BO72" s="167"/>
    </row>
    <row r="73" spans="1:67" ht="15" customHeight="1" x14ac:dyDescent="0.25">
      <c r="A73" s="140">
        <v>2009</v>
      </c>
      <c r="B73" s="175">
        <v>11.258662535941669</v>
      </c>
      <c r="C73" s="176"/>
      <c r="D73" s="133"/>
      <c r="E73" s="133"/>
      <c r="F73" s="133"/>
      <c r="G73" s="139"/>
      <c r="H73" s="133"/>
      <c r="I73" s="133"/>
      <c r="J73" s="133"/>
      <c r="K73" s="133"/>
      <c r="Q73" s="167"/>
      <c r="R73" s="167"/>
      <c r="S73" s="167"/>
      <c r="T73" s="167"/>
      <c r="U73" s="167"/>
      <c r="V73" s="167"/>
      <c r="W73" s="167"/>
      <c r="X73" s="167"/>
      <c r="Y73" s="167"/>
      <c r="Z73" s="167"/>
      <c r="AA73" s="167"/>
      <c r="AB73" s="167"/>
      <c r="AC73" s="167"/>
      <c r="AD73" s="167"/>
      <c r="AE73" s="167"/>
      <c r="AF73" s="167"/>
      <c r="AG73" s="167"/>
      <c r="AH73" s="167"/>
      <c r="AI73" s="167"/>
      <c r="AJ73" s="167"/>
      <c r="AK73" s="167"/>
      <c r="AL73" s="167"/>
      <c r="AM73" s="167"/>
      <c r="AN73" s="167"/>
      <c r="AO73" s="167"/>
      <c r="AP73" s="167"/>
      <c r="AQ73" s="167"/>
      <c r="AR73" s="167"/>
      <c r="AS73" s="167"/>
      <c r="AT73" s="167"/>
      <c r="AU73" s="167"/>
      <c r="AV73" s="167"/>
      <c r="AW73" s="167"/>
      <c r="AX73" s="167"/>
      <c r="AY73" s="167"/>
      <c r="AZ73" s="167"/>
      <c r="BA73" s="167"/>
      <c r="BB73" s="167"/>
      <c r="BC73" s="167"/>
      <c r="BD73" s="167"/>
      <c r="BE73" s="167"/>
      <c r="BF73" s="167"/>
      <c r="BG73" s="167"/>
      <c r="BH73" s="167"/>
      <c r="BI73" s="167"/>
      <c r="BJ73" s="167"/>
      <c r="BK73" s="167"/>
      <c r="BL73" s="167"/>
      <c r="BM73" s="167"/>
      <c r="BN73" s="167"/>
      <c r="BO73" s="167"/>
    </row>
    <row r="74" spans="1:67" ht="15" customHeight="1" x14ac:dyDescent="0.25">
      <c r="A74" s="140">
        <v>2010</v>
      </c>
      <c r="B74" s="175">
        <v>11.229363166128623</v>
      </c>
      <c r="C74" s="176"/>
      <c r="D74" s="133"/>
      <c r="E74" s="133"/>
      <c r="F74" s="133"/>
      <c r="G74" s="139"/>
      <c r="H74" s="133"/>
      <c r="I74" s="133"/>
      <c r="J74" s="133"/>
      <c r="K74" s="133"/>
      <c r="Q74" s="167"/>
      <c r="R74" s="167"/>
      <c r="S74" s="167"/>
      <c r="T74" s="167"/>
      <c r="U74" s="167"/>
      <c r="V74" s="167"/>
      <c r="W74" s="167"/>
      <c r="X74" s="167"/>
      <c r="Y74" s="167"/>
      <c r="Z74" s="167"/>
      <c r="AA74" s="167"/>
      <c r="AB74" s="167"/>
      <c r="AC74" s="167"/>
      <c r="AD74" s="167"/>
      <c r="AE74" s="167"/>
      <c r="AF74" s="167"/>
      <c r="AG74" s="167"/>
      <c r="AH74" s="167"/>
      <c r="AI74" s="167"/>
      <c r="AJ74" s="167"/>
      <c r="AK74" s="167"/>
      <c r="AL74" s="167"/>
      <c r="AM74" s="167"/>
      <c r="AN74" s="167"/>
      <c r="AO74" s="167"/>
      <c r="AP74" s="167"/>
      <c r="AQ74" s="167"/>
      <c r="AR74" s="167"/>
      <c r="AS74" s="167"/>
      <c r="AT74" s="167"/>
      <c r="AU74" s="167"/>
      <c r="AV74" s="167"/>
      <c r="AW74" s="167"/>
      <c r="AX74" s="167"/>
      <c r="AY74" s="167"/>
      <c r="AZ74" s="167"/>
      <c r="BA74" s="167"/>
      <c r="BB74" s="167"/>
      <c r="BC74" s="167"/>
      <c r="BD74" s="167"/>
      <c r="BE74" s="167"/>
      <c r="BF74" s="167"/>
      <c r="BG74" s="167"/>
      <c r="BH74" s="167"/>
      <c r="BI74" s="167"/>
      <c r="BJ74" s="167"/>
      <c r="BK74" s="167"/>
      <c r="BL74" s="167"/>
      <c r="BM74" s="167"/>
      <c r="BN74" s="167"/>
      <c r="BO74" s="167"/>
    </row>
    <row r="75" spans="1:67" ht="15" customHeight="1" x14ac:dyDescent="0.25">
      <c r="A75" s="140">
        <v>2011</v>
      </c>
      <c r="B75" s="177">
        <v>11.320436114576077</v>
      </c>
      <c r="C75" s="176"/>
      <c r="D75" s="133"/>
      <c r="E75" s="133"/>
      <c r="F75" s="133"/>
      <c r="G75" s="139"/>
      <c r="H75" s="133"/>
      <c r="I75" s="133"/>
      <c r="J75" s="133"/>
      <c r="K75" s="133"/>
      <c r="Q75" s="167"/>
      <c r="R75" s="167"/>
      <c r="S75" s="167"/>
      <c r="T75" s="167"/>
      <c r="U75" s="167"/>
      <c r="V75" s="167"/>
      <c r="W75" s="167"/>
      <c r="X75" s="167"/>
      <c r="Y75" s="167"/>
      <c r="Z75" s="167"/>
      <c r="AA75" s="167"/>
      <c r="AB75" s="167"/>
      <c r="AC75" s="167"/>
      <c r="AD75" s="167"/>
      <c r="AE75" s="167"/>
      <c r="AF75" s="167"/>
      <c r="AG75" s="167"/>
      <c r="AH75" s="167"/>
      <c r="AI75" s="167"/>
      <c r="AJ75" s="167"/>
      <c r="AK75" s="167"/>
      <c r="AL75" s="167"/>
      <c r="AM75" s="167"/>
      <c r="AN75" s="167"/>
      <c r="AO75" s="167"/>
      <c r="AP75" s="167"/>
      <c r="AQ75" s="167"/>
      <c r="AR75" s="167"/>
      <c r="AS75" s="167"/>
      <c r="AT75" s="167"/>
      <c r="AU75" s="167"/>
      <c r="AV75" s="167"/>
      <c r="AW75" s="167"/>
      <c r="AX75" s="167"/>
      <c r="AY75" s="167"/>
      <c r="AZ75" s="167"/>
      <c r="BA75" s="167"/>
      <c r="BB75" s="167"/>
      <c r="BC75" s="167"/>
      <c r="BD75" s="167"/>
      <c r="BE75" s="167"/>
      <c r="BF75" s="167"/>
      <c r="BG75" s="167"/>
      <c r="BH75" s="167"/>
      <c r="BI75" s="167"/>
      <c r="BJ75" s="167"/>
      <c r="BK75" s="167"/>
      <c r="BL75" s="167"/>
      <c r="BM75" s="167"/>
      <c r="BN75" s="167"/>
      <c r="BO75" s="167"/>
    </row>
    <row r="76" spans="1:67" ht="15" customHeight="1" x14ac:dyDescent="0.25">
      <c r="A76" s="140">
        <v>2012</v>
      </c>
      <c r="B76" s="177">
        <v>11.376566291944142</v>
      </c>
      <c r="D76" s="133"/>
      <c r="E76" s="133"/>
      <c r="F76" s="133"/>
      <c r="G76" s="139"/>
      <c r="H76" s="133"/>
      <c r="I76" s="133"/>
      <c r="J76" s="133"/>
      <c r="K76" s="133"/>
      <c r="Q76" s="167"/>
      <c r="R76" s="167"/>
      <c r="S76" s="167"/>
      <c r="T76" s="167"/>
      <c r="U76" s="167"/>
      <c r="V76" s="167"/>
      <c r="W76" s="167"/>
      <c r="X76" s="167"/>
      <c r="Y76" s="167"/>
      <c r="Z76" s="167"/>
      <c r="AA76" s="167"/>
      <c r="AB76" s="167"/>
      <c r="AC76" s="167"/>
      <c r="AD76" s="167"/>
      <c r="AE76" s="167"/>
      <c r="AF76" s="167"/>
      <c r="AG76" s="167"/>
      <c r="AH76" s="167"/>
      <c r="AI76" s="167"/>
      <c r="AJ76" s="167"/>
      <c r="AK76" s="167"/>
      <c r="AL76" s="167"/>
      <c r="AM76" s="167"/>
      <c r="AN76" s="167"/>
      <c r="AO76" s="167"/>
      <c r="AP76" s="167"/>
      <c r="AQ76" s="167"/>
      <c r="AR76" s="167"/>
      <c r="AS76" s="167"/>
      <c r="AT76" s="167"/>
      <c r="AU76" s="167"/>
      <c r="AV76" s="167"/>
      <c r="AW76" s="167"/>
      <c r="AX76" s="167"/>
      <c r="AY76" s="167"/>
      <c r="AZ76" s="167"/>
      <c r="BA76" s="167"/>
      <c r="BB76" s="167"/>
      <c r="BC76" s="167"/>
      <c r="BD76" s="167"/>
      <c r="BE76" s="167"/>
      <c r="BF76" s="167"/>
      <c r="BG76" s="167"/>
      <c r="BH76" s="167"/>
      <c r="BI76" s="167"/>
      <c r="BJ76" s="167"/>
      <c r="BK76" s="167"/>
      <c r="BL76" s="167"/>
      <c r="BM76" s="167"/>
      <c r="BN76" s="167"/>
      <c r="BO76" s="167"/>
    </row>
    <row r="77" spans="1:67" ht="15" customHeight="1" x14ac:dyDescent="0.25">
      <c r="A77" s="140">
        <v>2013</v>
      </c>
      <c r="B77" s="177">
        <v>11.069341533828752</v>
      </c>
      <c r="Q77" s="167"/>
      <c r="R77" s="167"/>
      <c r="S77" s="167"/>
      <c r="T77" s="167"/>
      <c r="U77" s="167"/>
      <c r="V77" s="167"/>
      <c r="W77" s="167"/>
      <c r="X77" s="167"/>
      <c r="Y77" s="167"/>
      <c r="Z77" s="167"/>
      <c r="AA77" s="167"/>
      <c r="AB77" s="167"/>
      <c r="AC77" s="167"/>
      <c r="AD77" s="167"/>
      <c r="AE77" s="167"/>
      <c r="AF77" s="167"/>
      <c r="AG77" s="167"/>
      <c r="AH77" s="167"/>
      <c r="AI77" s="167"/>
      <c r="AJ77" s="167"/>
      <c r="AK77" s="167"/>
      <c r="AL77" s="167"/>
      <c r="AM77" s="167"/>
      <c r="AN77" s="167"/>
      <c r="AO77" s="167"/>
      <c r="AP77" s="167"/>
      <c r="AQ77" s="167"/>
      <c r="AR77" s="167"/>
      <c r="AS77" s="167"/>
      <c r="AT77" s="167"/>
      <c r="AU77" s="167"/>
      <c r="AV77" s="167"/>
      <c r="AW77" s="167"/>
      <c r="AX77" s="167"/>
      <c r="AY77" s="167"/>
      <c r="AZ77" s="167"/>
      <c r="BA77" s="167"/>
      <c r="BB77" s="167"/>
      <c r="BC77" s="167"/>
      <c r="BD77" s="167"/>
      <c r="BE77" s="167"/>
      <c r="BF77" s="167"/>
      <c r="BG77" s="167"/>
      <c r="BH77" s="167"/>
      <c r="BI77" s="167"/>
      <c r="BJ77" s="167"/>
      <c r="BK77" s="167"/>
      <c r="BL77" s="167"/>
      <c r="BM77" s="167"/>
      <c r="BN77" s="167"/>
      <c r="BO77" s="167"/>
    </row>
    <row r="78" spans="1:67" ht="15" customHeight="1" x14ac:dyDescent="0.25">
      <c r="A78" s="140">
        <v>2014</v>
      </c>
      <c r="B78" s="177">
        <v>10.958516076319471</v>
      </c>
      <c r="Q78" s="167"/>
      <c r="R78" s="167"/>
      <c r="S78" s="167"/>
      <c r="T78" s="167"/>
      <c r="U78" s="167"/>
      <c r="V78" s="167"/>
      <c r="W78" s="167"/>
      <c r="X78" s="167"/>
      <c r="Y78" s="167"/>
      <c r="Z78" s="167"/>
      <c r="AA78" s="167"/>
      <c r="AB78" s="167"/>
      <c r="AC78" s="167"/>
      <c r="AD78" s="167"/>
      <c r="AE78" s="167"/>
      <c r="AF78" s="167"/>
      <c r="AG78" s="167"/>
      <c r="AH78" s="167"/>
      <c r="AI78" s="167"/>
      <c r="AJ78" s="167"/>
      <c r="AK78" s="167"/>
      <c r="AL78" s="167"/>
      <c r="AM78" s="167"/>
      <c r="AN78" s="167"/>
      <c r="AO78" s="167"/>
      <c r="AP78" s="167"/>
      <c r="AQ78" s="167"/>
      <c r="AR78" s="167"/>
      <c r="AS78" s="167"/>
      <c r="AT78" s="167"/>
      <c r="AU78" s="167"/>
      <c r="AV78" s="167"/>
      <c r="AW78" s="167"/>
      <c r="AX78" s="167"/>
      <c r="AY78" s="167"/>
      <c r="AZ78" s="167"/>
      <c r="BA78" s="167"/>
      <c r="BB78" s="167"/>
      <c r="BC78" s="167"/>
      <c r="BD78" s="167"/>
      <c r="BE78" s="167"/>
      <c r="BF78" s="167"/>
      <c r="BG78" s="167"/>
      <c r="BH78" s="167"/>
      <c r="BI78" s="167"/>
      <c r="BJ78" s="167"/>
      <c r="BK78" s="167"/>
      <c r="BL78" s="167"/>
      <c r="BM78" s="167"/>
      <c r="BN78" s="167"/>
      <c r="BO78" s="167"/>
    </row>
    <row r="79" spans="1:67" ht="15" customHeight="1" x14ac:dyDescent="0.25">
      <c r="A79" s="140">
        <v>2015</v>
      </c>
      <c r="B79" s="177">
        <v>10.646072359225066</v>
      </c>
      <c r="Q79" s="167"/>
      <c r="R79" s="167"/>
      <c r="S79" s="167"/>
      <c r="T79" s="167"/>
      <c r="U79" s="167"/>
      <c r="V79" s="167"/>
      <c r="W79" s="167"/>
      <c r="X79" s="167"/>
      <c r="Y79" s="167"/>
      <c r="Z79" s="167"/>
      <c r="AA79" s="167"/>
      <c r="AB79" s="167"/>
      <c r="AC79" s="167"/>
      <c r="AD79" s="167"/>
      <c r="AE79" s="167"/>
      <c r="AF79" s="167"/>
      <c r="AG79" s="167"/>
      <c r="AH79" s="167"/>
      <c r="AI79" s="167"/>
      <c r="AJ79" s="167"/>
      <c r="AK79" s="167"/>
      <c r="AL79" s="167"/>
      <c r="AM79" s="167"/>
      <c r="AN79" s="167"/>
      <c r="AO79" s="167"/>
      <c r="AP79" s="167"/>
      <c r="AQ79" s="167"/>
      <c r="AR79" s="167"/>
      <c r="AS79" s="167"/>
      <c r="AT79" s="167"/>
      <c r="AU79" s="167"/>
      <c r="AV79" s="167"/>
      <c r="AW79" s="167"/>
      <c r="AX79" s="167"/>
      <c r="AY79" s="167"/>
      <c r="AZ79" s="167"/>
      <c r="BA79" s="167"/>
      <c r="BB79" s="167"/>
      <c r="BC79" s="167"/>
      <c r="BD79" s="167"/>
      <c r="BE79" s="167"/>
      <c r="BF79" s="167"/>
      <c r="BG79" s="167"/>
      <c r="BH79" s="167"/>
      <c r="BI79" s="167"/>
      <c r="BJ79" s="167"/>
      <c r="BK79" s="167"/>
      <c r="BL79" s="167"/>
      <c r="BM79" s="167"/>
      <c r="BN79" s="167"/>
      <c r="BO79" s="167"/>
    </row>
    <row r="80" spans="1:67" ht="15" customHeight="1" x14ac:dyDescent="0.25">
      <c r="A80" s="140">
        <v>2016</v>
      </c>
      <c r="B80" s="177">
        <v>10.292751036229117</v>
      </c>
      <c r="Q80" s="167"/>
      <c r="R80" s="167"/>
      <c r="S80" s="167"/>
      <c r="T80" s="167"/>
      <c r="U80" s="167"/>
      <c r="V80" s="167"/>
      <c r="W80" s="167"/>
      <c r="X80" s="167"/>
      <c r="Y80" s="167"/>
      <c r="Z80" s="167"/>
      <c r="AA80" s="167"/>
      <c r="AB80" s="167"/>
      <c r="AC80" s="167"/>
      <c r="AD80" s="167"/>
      <c r="AE80" s="167"/>
      <c r="AF80" s="167"/>
      <c r="AG80" s="167"/>
      <c r="AH80" s="167"/>
      <c r="AI80" s="167"/>
      <c r="AJ80" s="167"/>
      <c r="AK80" s="167"/>
      <c r="AL80" s="167"/>
      <c r="AM80" s="167"/>
      <c r="AN80" s="167"/>
      <c r="AO80" s="167"/>
      <c r="AP80" s="167"/>
      <c r="AQ80" s="167"/>
      <c r="AR80" s="167"/>
      <c r="AS80" s="167"/>
      <c r="AT80" s="167"/>
      <c r="AU80" s="167"/>
      <c r="AV80" s="167"/>
      <c r="AW80" s="167"/>
      <c r="AX80" s="167"/>
      <c r="AY80" s="167"/>
      <c r="AZ80" s="167"/>
      <c r="BA80" s="167"/>
      <c r="BB80" s="167"/>
      <c r="BC80" s="167"/>
      <c r="BD80" s="167"/>
      <c r="BE80" s="167"/>
      <c r="BF80" s="167"/>
      <c r="BG80" s="167"/>
      <c r="BH80" s="167"/>
      <c r="BI80" s="167"/>
      <c r="BJ80" s="167"/>
      <c r="BK80" s="167"/>
      <c r="BL80" s="167"/>
      <c r="BM80" s="167"/>
      <c r="BN80" s="167"/>
      <c r="BO80" s="167"/>
    </row>
    <row r="81" spans="1:67" ht="15" customHeight="1" x14ac:dyDescent="0.25">
      <c r="A81" s="140">
        <v>2017</v>
      </c>
      <c r="B81" s="177">
        <v>10.171848529051772</v>
      </c>
      <c r="Q81" s="167"/>
      <c r="R81" s="167"/>
      <c r="S81" s="167"/>
      <c r="T81" s="167"/>
      <c r="U81" s="167"/>
      <c r="V81" s="167"/>
      <c r="W81" s="167"/>
      <c r="X81" s="167"/>
      <c r="Y81" s="167"/>
      <c r="Z81" s="167"/>
      <c r="AA81" s="167"/>
      <c r="AB81" s="167"/>
      <c r="AC81" s="167"/>
      <c r="AD81" s="167"/>
      <c r="AE81" s="167"/>
      <c r="AF81" s="167"/>
      <c r="AG81" s="167"/>
      <c r="AH81" s="167"/>
      <c r="AI81" s="167"/>
      <c r="AJ81" s="167"/>
      <c r="AK81" s="167"/>
      <c r="AL81" s="167"/>
      <c r="AM81" s="167"/>
      <c r="AN81" s="167"/>
      <c r="AO81" s="167"/>
      <c r="AP81" s="167"/>
      <c r="AQ81" s="167"/>
      <c r="AR81" s="167"/>
      <c r="AS81" s="167"/>
      <c r="AT81" s="167"/>
      <c r="AU81" s="167"/>
      <c r="AV81" s="167"/>
      <c r="AW81" s="167"/>
      <c r="AX81" s="167"/>
      <c r="AY81" s="167"/>
      <c r="AZ81" s="167"/>
      <c r="BA81" s="167"/>
      <c r="BB81" s="167"/>
      <c r="BC81" s="167"/>
      <c r="BD81" s="167"/>
      <c r="BE81" s="167"/>
      <c r="BF81" s="167"/>
      <c r="BG81" s="167"/>
      <c r="BH81" s="167"/>
      <c r="BI81" s="167"/>
      <c r="BJ81" s="167"/>
      <c r="BK81" s="167"/>
      <c r="BL81" s="167"/>
      <c r="BM81" s="167"/>
      <c r="BN81" s="167"/>
      <c r="BO81" s="167"/>
    </row>
    <row r="82" spans="1:67" ht="15" customHeight="1" x14ac:dyDescent="0.25">
      <c r="A82" s="140">
        <v>2018</v>
      </c>
      <c r="B82" s="177">
        <v>9.8849452445131476</v>
      </c>
      <c r="Q82" s="167"/>
      <c r="R82" s="167"/>
      <c r="S82" s="167"/>
      <c r="T82" s="167"/>
      <c r="U82" s="167"/>
      <c r="V82" s="167"/>
      <c r="W82" s="167"/>
      <c r="X82" s="167"/>
      <c r="Y82" s="167"/>
      <c r="Z82" s="167"/>
      <c r="AA82" s="167"/>
      <c r="AB82" s="167"/>
      <c r="AC82" s="167"/>
      <c r="AD82" s="167"/>
      <c r="AE82" s="167"/>
      <c r="AF82" s="167"/>
      <c r="AG82" s="167"/>
      <c r="AH82" s="167"/>
      <c r="AI82" s="167"/>
      <c r="AJ82" s="167"/>
      <c r="AK82" s="167"/>
      <c r="AL82" s="167"/>
      <c r="AM82" s="167"/>
      <c r="AN82" s="167"/>
      <c r="AO82" s="167"/>
      <c r="AP82" s="167"/>
      <c r="AQ82" s="167"/>
      <c r="AR82" s="167"/>
      <c r="AS82" s="167"/>
      <c r="AT82" s="167"/>
      <c r="AU82" s="167"/>
      <c r="AV82" s="167"/>
      <c r="AW82" s="167"/>
      <c r="AX82" s="167"/>
      <c r="AY82" s="167"/>
      <c r="AZ82" s="167"/>
      <c r="BA82" s="167"/>
      <c r="BB82" s="167"/>
      <c r="BC82" s="167"/>
      <c r="BD82" s="167"/>
      <c r="BE82" s="167"/>
      <c r="BF82" s="167"/>
      <c r="BG82" s="167"/>
      <c r="BH82" s="167"/>
      <c r="BI82" s="167"/>
      <c r="BJ82" s="167"/>
      <c r="BK82" s="167"/>
      <c r="BL82" s="167"/>
      <c r="BM82" s="167"/>
      <c r="BN82" s="167"/>
      <c r="BO82" s="167"/>
    </row>
    <row r="83" spans="1:67" ht="15" customHeight="1" x14ac:dyDescent="0.25">
      <c r="A83" s="140">
        <v>2019</v>
      </c>
      <c r="B83" s="178">
        <v>9.9693141319999992</v>
      </c>
      <c r="Q83" s="167"/>
      <c r="R83" s="167"/>
      <c r="S83" s="167"/>
      <c r="T83" s="167"/>
      <c r="U83" s="167"/>
      <c r="V83" s="167"/>
      <c r="W83" s="167"/>
      <c r="X83" s="167"/>
      <c r="Y83" s="167"/>
      <c r="Z83" s="167"/>
      <c r="AA83" s="167"/>
      <c r="AB83" s="167"/>
      <c r="AC83" s="167"/>
      <c r="AD83" s="167"/>
      <c r="AE83" s="167"/>
      <c r="AF83" s="167"/>
      <c r="AG83" s="167"/>
      <c r="AH83" s="167"/>
      <c r="AI83" s="167"/>
      <c r="AJ83" s="167"/>
      <c r="AK83" s="167"/>
      <c r="AL83" s="167"/>
      <c r="AM83" s="167"/>
      <c r="AN83" s="167"/>
      <c r="AO83" s="167"/>
      <c r="AP83" s="167"/>
      <c r="AQ83" s="167"/>
      <c r="AR83" s="167"/>
      <c r="AS83" s="167"/>
      <c r="AT83" s="167"/>
      <c r="AU83" s="167"/>
      <c r="AV83" s="167"/>
      <c r="AW83" s="167"/>
      <c r="AX83" s="167"/>
      <c r="AY83" s="167"/>
      <c r="AZ83" s="167"/>
      <c r="BA83" s="167"/>
      <c r="BB83" s="167"/>
      <c r="BC83" s="167"/>
      <c r="BD83" s="167"/>
      <c r="BE83" s="167"/>
      <c r="BF83" s="167"/>
      <c r="BG83" s="167"/>
      <c r="BH83" s="167"/>
      <c r="BI83" s="167"/>
      <c r="BJ83" s="167"/>
      <c r="BK83" s="167"/>
      <c r="BL83" s="167"/>
      <c r="BM83" s="167"/>
      <c r="BN83" s="167"/>
      <c r="BO83" s="167"/>
    </row>
    <row r="84" spans="1:67" ht="15" customHeight="1" x14ac:dyDescent="0.25">
      <c r="A84" s="140">
        <v>2020</v>
      </c>
      <c r="B84" s="170">
        <v>10.578624042968041</v>
      </c>
      <c r="Q84" s="167"/>
      <c r="R84" s="167"/>
      <c r="S84" s="167"/>
      <c r="T84" s="167"/>
      <c r="U84" s="167"/>
      <c r="V84" s="167"/>
      <c r="W84" s="167"/>
      <c r="X84" s="167"/>
      <c r="Y84" s="167"/>
      <c r="Z84" s="167"/>
      <c r="AA84" s="167"/>
      <c r="AB84" s="167"/>
      <c r="AC84" s="167"/>
      <c r="AD84" s="167"/>
      <c r="AE84" s="167"/>
      <c r="AF84" s="167"/>
      <c r="AG84" s="167"/>
      <c r="AH84" s="167"/>
      <c r="AI84" s="167"/>
      <c r="AJ84" s="167"/>
      <c r="AK84" s="167"/>
      <c r="AL84" s="167"/>
      <c r="AM84" s="167"/>
      <c r="AN84" s="167"/>
      <c r="AO84" s="167"/>
      <c r="AP84" s="167"/>
      <c r="AQ84" s="167"/>
      <c r="AR84" s="167"/>
      <c r="AS84" s="167"/>
      <c r="AT84" s="167"/>
      <c r="AU84" s="167"/>
      <c r="AV84" s="167"/>
      <c r="AW84" s="167"/>
      <c r="AX84" s="167"/>
      <c r="AY84" s="167"/>
      <c r="AZ84" s="167"/>
      <c r="BA84" s="167"/>
      <c r="BB84" s="167"/>
      <c r="BC84" s="167"/>
      <c r="BD84" s="167"/>
      <c r="BE84" s="167"/>
      <c r="BF84" s="167"/>
      <c r="BG84" s="167"/>
      <c r="BH84" s="167"/>
      <c r="BI84" s="167"/>
      <c r="BJ84" s="167"/>
      <c r="BK84" s="167"/>
      <c r="BL84" s="167"/>
      <c r="BM84" s="167"/>
      <c r="BN84" s="167"/>
      <c r="BO84" s="167"/>
    </row>
    <row r="85" spans="1:67" ht="15" customHeight="1" x14ac:dyDescent="0.25">
      <c r="A85" s="142">
        <v>2021</v>
      </c>
      <c r="B85" s="170">
        <v>10.460987083983092</v>
      </c>
      <c r="Q85" s="167"/>
      <c r="R85" s="167"/>
      <c r="S85" s="167"/>
      <c r="T85" s="167"/>
      <c r="U85" s="167"/>
      <c r="V85" s="167"/>
      <c r="W85" s="167"/>
      <c r="X85" s="167"/>
      <c r="Y85" s="167"/>
      <c r="Z85" s="167"/>
      <c r="AA85" s="167"/>
      <c r="AB85" s="167"/>
      <c r="AC85" s="167"/>
      <c r="AD85" s="167"/>
      <c r="AE85" s="167"/>
      <c r="AF85" s="167"/>
      <c r="AG85" s="167"/>
      <c r="AH85" s="167"/>
      <c r="AI85" s="167"/>
      <c r="AJ85" s="167"/>
      <c r="AK85" s="167"/>
      <c r="AL85" s="167"/>
      <c r="AM85" s="167"/>
      <c r="AN85" s="167"/>
      <c r="AO85" s="167"/>
      <c r="AP85" s="167"/>
      <c r="AQ85" s="167"/>
      <c r="AR85" s="167"/>
      <c r="AS85" s="167"/>
      <c r="AT85" s="167"/>
      <c r="AU85" s="167"/>
      <c r="AV85" s="167"/>
      <c r="AW85" s="167"/>
      <c r="AX85" s="167"/>
      <c r="AY85" s="167"/>
      <c r="AZ85" s="167"/>
      <c r="BA85" s="167"/>
      <c r="BB85" s="167"/>
      <c r="BC85" s="167"/>
      <c r="BD85" s="167"/>
      <c r="BE85" s="167"/>
      <c r="BF85" s="167"/>
      <c r="BG85" s="167"/>
      <c r="BH85" s="167"/>
      <c r="BI85" s="167"/>
      <c r="BJ85" s="167"/>
      <c r="BK85" s="167"/>
      <c r="BL85" s="167"/>
      <c r="BM85" s="167"/>
      <c r="BN85" s="167"/>
      <c r="BO85" s="167"/>
    </row>
    <row r="86" spans="1:67" ht="15" customHeight="1" x14ac:dyDescent="0.25">
      <c r="A86" s="142">
        <v>2022</v>
      </c>
      <c r="B86" s="170">
        <v>10.253135278970051</v>
      </c>
      <c r="Q86" s="167"/>
      <c r="R86" s="167"/>
      <c r="S86" s="167"/>
      <c r="T86" s="167"/>
      <c r="U86" s="167"/>
      <c r="V86" s="167"/>
      <c r="W86" s="167"/>
      <c r="X86" s="167"/>
      <c r="Y86" s="167"/>
      <c r="Z86" s="167"/>
      <c r="AA86" s="167"/>
      <c r="AB86" s="167"/>
      <c r="AC86" s="167"/>
      <c r="AD86" s="167"/>
      <c r="AE86" s="167"/>
      <c r="AF86" s="167"/>
      <c r="AG86" s="167"/>
      <c r="AH86" s="167"/>
      <c r="AI86" s="167"/>
      <c r="AJ86" s="167"/>
      <c r="AK86" s="167"/>
      <c r="AL86" s="167"/>
      <c r="AM86" s="167"/>
      <c r="AN86" s="167"/>
      <c r="AO86" s="167"/>
      <c r="AP86" s="167"/>
      <c r="AQ86" s="167"/>
      <c r="AR86" s="167"/>
      <c r="AS86" s="167"/>
      <c r="AT86" s="167"/>
      <c r="AU86" s="167"/>
      <c r="AV86" s="167"/>
      <c r="AW86" s="167"/>
      <c r="AX86" s="167"/>
      <c r="AY86" s="167"/>
      <c r="AZ86" s="167"/>
      <c r="BA86" s="167"/>
      <c r="BB86" s="167"/>
      <c r="BC86" s="167"/>
      <c r="BD86" s="167"/>
      <c r="BE86" s="167"/>
      <c r="BF86" s="167"/>
      <c r="BG86" s="167"/>
      <c r="BH86" s="167"/>
      <c r="BI86" s="167"/>
      <c r="BJ86" s="167"/>
      <c r="BK86" s="167"/>
      <c r="BL86" s="167"/>
      <c r="BM86" s="167"/>
      <c r="BN86" s="167"/>
      <c r="BO86" s="167"/>
    </row>
    <row r="87" spans="1:67" ht="15" customHeight="1" x14ac:dyDescent="0.25">
      <c r="A87" s="142">
        <v>2023</v>
      </c>
      <c r="B87" s="170">
        <v>10.320006386345392</v>
      </c>
      <c r="Q87" s="167"/>
      <c r="R87" s="167"/>
      <c r="S87" s="167"/>
      <c r="T87" s="167"/>
      <c r="U87" s="167"/>
      <c r="V87" s="167"/>
      <c r="W87" s="167"/>
      <c r="X87" s="167"/>
      <c r="Y87" s="167"/>
      <c r="Z87" s="167"/>
      <c r="AA87" s="167"/>
      <c r="AB87" s="167"/>
      <c r="AC87" s="167"/>
      <c r="AD87" s="167"/>
      <c r="AE87" s="167"/>
      <c r="AF87" s="167"/>
      <c r="AG87" s="167"/>
      <c r="AH87" s="167"/>
      <c r="AI87" s="167"/>
      <c r="AJ87" s="167"/>
      <c r="AK87" s="167"/>
      <c r="AL87" s="167"/>
      <c r="AM87" s="167"/>
      <c r="AN87" s="167"/>
      <c r="AO87" s="167"/>
      <c r="AP87" s="167"/>
      <c r="AQ87" s="167"/>
      <c r="AR87" s="167"/>
      <c r="AS87" s="167"/>
      <c r="AT87" s="167"/>
      <c r="AU87" s="167"/>
      <c r="AV87" s="167"/>
      <c r="AW87" s="167"/>
      <c r="AX87" s="167"/>
      <c r="AY87" s="167"/>
      <c r="AZ87" s="167"/>
      <c r="BA87" s="167"/>
      <c r="BB87" s="167"/>
      <c r="BC87" s="167"/>
      <c r="BD87" s="167"/>
      <c r="BE87" s="167"/>
      <c r="BF87" s="167"/>
      <c r="BG87" s="167"/>
      <c r="BH87" s="167"/>
      <c r="BI87" s="167"/>
      <c r="BJ87" s="167"/>
      <c r="BK87" s="167"/>
      <c r="BL87" s="167"/>
      <c r="BM87" s="167"/>
      <c r="BN87" s="167"/>
      <c r="BO87" s="167"/>
    </row>
    <row r="88" spans="1:67" ht="15" customHeight="1" x14ac:dyDescent="0.25">
      <c r="A88" s="142">
        <v>2024</v>
      </c>
      <c r="B88" s="170">
        <v>10.4</v>
      </c>
      <c r="Q88" s="167"/>
      <c r="R88" s="167"/>
      <c r="S88" s="167"/>
      <c r="T88" s="167"/>
      <c r="U88" s="167"/>
      <c r="V88" s="167"/>
      <c r="W88" s="167"/>
      <c r="X88" s="167"/>
      <c r="Y88" s="167"/>
      <c r="Z88" s="167"/>
      <c r="AA88" s="167"/>
      <c r="AB88" s="167"/>
      <c r="AC88" s="167"/>
      <c r="AD88" s="167"/>
      <c r="AE88" s="167"/>
      <c r="AF88" s="167"/>
      <c r="AG88" s="167"/>
      <c r="AH88" s="167"/>
      <c r="AI88" s="167"/>
      <c r="AJ88" s="167"/>
      <c r="AK88" s="167"/>
      <c r="AL88" s="167"/>
      <c r="AM88" s="167"/>
      <c r="AN88" s="167"/>
      <c r="AO88" s="167"/>
      <c r="AP88" s="167"/>
      <c r="AQ88" s="167"/>
      <c r="AR88" s="167"/>
      <c r="AS88" s="167"/>
      <c r="AT88" s="167"/>
      <c r="AU88" s="167"/>
      <c r="AV88" s="167"/>
      <c r="AW88" s="167"/>
    </row>
    <row r="92" spans="1:67" ht="15" customHeight="1" x14ac:dyDescent="0.25">
      <c r="A92" s="130" t="s">
        <v>889</v>
      </c>
    </row>
    <row r="93" spans="1:67" ht="15" customHeight="1" x14ac:dyDescent="0.25">
      <c r="A93" s="179" t="s">
        <v>62</v>
      </c>
      <c r="B93" s="180">
        <v>2023</v>
      </c>
      <c r="C93" s="180">
        <v>2024</v>
      </c>
      <c r="D93" s="164" t="s">
        <v>948</v>
      </c>
      <c r="E93" s="165" t="s">
        <v>949</v>
      </c>
      <c r="M93" s="167"/>
      <c r="N93" s="167"/>
      <c r="O93" s="167"/>
      <c r="P93" s="167"/>
      <c r="Q93" s="167"/>
      <c r="R93" s="167"/>
      <c r="S93" s="167"/>
      <c r="T93" s="167"/>
      <c r="U93" s="167"/>
      <c r="V93" s="167"/>
      <c r="W93" s="167"/>
      <c r="X93" s="167"/>
      <c r="Y93" s="167"/>
      <c r="Z93" s="167"/>
      <c r="AA93" s="167"/>
      <c r="AB93" s="167"/>
      <c r="AC93" s="167"/>
      <c r="AD93" s="167"/>
      <c r="AE93" s="167"/>
      <c r="AF93" s="167"/>
      <c r="AG93" s="167"/>
      <c r="AH93" s="167"/>
      <c r="AI93" s="167"/>
      <c r="AJ93" s="167"/>
      <c r="AK93" s="167"/>
      <c r="AL93" s="167"/>
      <c r="AM93" s="167"/>
      <c r="AN93" s="167"/>
      <c r="AO93" s="167"/>
      <c r="AP93" s="167"/>
      <c r="AQ93" s="167"/>
      <c r="AR93" s="167"/>
      <c r="AS93" s="167"/>
      <c r="AT93" s="167"/>
      <c r="AU93" s="167"/>
      <c r="AV93" s="167"/>
      <c r="AW93" s="167"/>
      <c r="AX93" s="167"/>
      <c r="AY93" s="167"/>
      <c r="AZ93" s="167"/>
    </row>
    <row r="94" spans="1:67" s="133" customFormat="1" ht="15" customHeight="1" x14ac:dyDescent="0.25">
      <c r="A94" s="181" t="s">
        <v>85</v>
      </c>
      <c r="B94" s="182">
        <v>80927.189013300071</v>
      </c>
      <c r="C94" s="182">
        <v>83369.938019599998</v>
      </c>
      <c r="D94" s="182">
        <f>C94-B94</f>
        <v>2442.7490062999277</v>
      </c>
      <c r="E94" s="183">
        <v>3.0184528044072696</v>
      </c>
      <c r="F94" s="131"/>
      <c r="G94" s="132"/>
      <c r="H94" s="131"/>
      <c r="I94" s="131"/>
      <c r="J94" s="131"/>
      <c r="K94" s="131"/>
      <c r="L94" s="131"/>
      <c r="M94" s="167"/>
      <c r="N94" s="167"/>
      <c r="O94" s="167"/>
      <c r="P94" s="167"/>
      <c r="Q94" s="167"/>
      <c r="R94" s="167"/>
      <c r="S94" s="167"/>
      <c r="T94" s="167"/>
      <c r="U94" s="167"/>
      <c r="V94" s="167"/>
      <c r="W94" s="167"/>
      <c r="X94" s="167"/>
      <c r="Y94" s="167"/>
      <c r="Z94" s="167"/>
      <c r="AA94" s="167"/>
      <c r="AB94" s="167"/>
      <c r="AC94" s="167"/>
      <c r="AD94" s="167"/>
      <c r="AE94" s="167"/>
      <c r="AF94" s="167"/>
      <c r="AG94" s="167"/>
      <c r="AH94" s="167"/>
      <c r="AI94" s="167"/>
      <c r="AJ94" s="167"/>
      <c r="AK94" s="167"/>
      <c r="AL94" s="167"/>
      <c r="AM94" s="167"/>
      <c r="AN94" s="167"/>
      <c r="AO94" s="167"/>
      <c r="AP94" s="167"/>
      <c r="AQ94" s="167"/>
      <c r="AR94" s="167"/>
      <c r="AS94" s="167"/>
      <c r="AT94" s="167"/>
      <c r="AU94" s="167"/>
      <c r="AV94" s="167"/>
      <c r="AW94" s="167"/>
      <c r="AX94" s="167"/>
      <c r="AY94" s="167"/>
      <c r="AZ94" s="167"/>
    </row>
    <row r="95" spans="1:67" ht="15" customHeight="1" x14ac:dyDescent="0.25">
      <c r="A95" s="181" t="s">
        <v>86</v>
      </c>
      <c r="B95" s="182">
        <v>133441.5331940008</v>
      </c>
      <c r="C95" s="182">
        <v>138327.42960820001</v>
      </c>
      <c r="D95" s="182">
        <f t="shared" ref="D95:D103" si="0">C95-B95</f>
        <v>4885.8964141992037</v>
      </c>
      <c r="E95" s="183">
        <v>3.661451046950996</v>
      </c>
      <c r="F95" s="184"/>
      <c r="M95" s="167"/>
      <c r="N95" s="167"/>
      <c r="O95" s="167"/>
      <c r="P95" s="167"/>
      <c r="Q95" s="167"/>
      <c r="R95" s="167"/>
      <c r="S95" s="167"/>
      <c r="T95" s="167"/>
      <c r="U95" s="167"/>
      <c r="V95" s="167"/>
      <c r="W95" s="167"/>
      <c r="X95" s="167"/>
      <c r="Y95" s="167"/>
      <c r="Z95" s="167"/>
      <c r="AA95" s="167"/>
      <c r="AB95" s="167"/>
      <c r="AC95" s="167"/>
      <c r="AD95" s="167"/>
      <c r="AE95" s="167"/>
      <c r="AF95" s="167"/>
      <c r="AG95" s="167"/>
      <c r="AH95" s="167"/>
      <c r="AI95" s="167"/>
      <c r="AJ95" s="167"/>
      <c r="AK95" s="167"/>
      <c r="AL95" s="167"/>
      <c r="AM95" s="167"/>
      <c r="AN95" s="167"/>
      <c r="AO95" s="167"/>
      <c r="AP95" s="167"/>
      <c r="AQ95" s="167"/>
      <c r="AR95" s="167"/>
      <c r="AS95" s="167"/>
      <c r="AT95" s="167"/>
      <c r="AU95" s="167"/>
      <c r="AV95" s="167"/>
      <c r="AW95" s="167"/>
      <c r="AX95" s="167"/>
      <c r="AY95" s="167"/>
      <c r="AZ95" s="167"/>
    </row>
    <row r="96" spans="1:67" ht="15" customHeight="1" x14ac:dyDescent="0.25">
      <c r="A96" s="181" t="s">
        <v>87</v>
      </c>
      <c r="B96" s="182">
        <v>20087.001799999991</v>
      </c>
      <c r="C96" s="182">
        <v>20105.687154700001</v>
      </c>
      <c r="D96" s="182">
        <f t="shared" si="0"/>
        <v>18.685354700010066</v>
      </c>
      <c r="E96" s="183">
        <v>9.3022118910797702E-2</v>
      </c>
      <c r="F96" s="184"/>
      <c r="M96" s="167"/>
      <c r="N96" s="167"/>
      <c r="O96" s="167"/>
      <c r="P96" s="167"/>
      <c r="Q96" s="167"/>
      <c r="R96" s="167"/>
      <c r="S96" s="167"/>
      <c r="T96" s="167"/>
      <c r="U96" s="167"/>
      <c r="V96" s="167"/>
      <c r="W96" s="167"/>
      <c r="X96" s="167"/>
      <c r="Y96" s="167"/>
      <c r="Z96" s="167"/>
      <c r="AA96" s="167"/>
      <c r="AB96" s="167"/>
      <c r="AC96" s="167"/>
      <c r="AD96" s="167"/>
      <c r="AE96" s="167"/>
      <c r="AF96" s="167"/>
      <c r="AG96" s="167"/>
      <c r="AH96" s="167"/>
      <c r="AI96" s="167"/>
      <c r="AJ96" s="167"/>
      <c r="AK96" s="167"/>
      <c r="AL96" s="167"/>
      <c r="AM96" s="167"/>
      <c r="AN96" s="167"/>
      <c r="AO96" s="167"/>
      <c r="AP96" s="167"/>
      <c r="AQ96" s="167"/>
      <c r="AR96" s="167"/>
      <c r="AS96" s="167"/>
      <c r="AT96" s="167"/>
      <c r="AU96" s="167"/>
      <c r="AV96" s="167"/>
      <c r="AW96" s="167"/>
      <c r="AX96" s="167"/>
      <c r="AY96" s="167"/>
      <c r="AZ96" s="167"/>
    </row>
    <row r="97" spans="1:53" ht="15" customHeight="1" x14ac:dyDescent="0.25">
      <c r="A97" s="181" t="s">
        <v>88</v>
      </c>
      <c r="B97" s="182">
        <v>71787.058759100255</v>
      </c>
      <c r="C97" s="182">
        <v>71691.819292600005</v>
      </c>
      <c r="D97" s="182">
        <f t="shared" si="0"/>
        <v>-95.239466500250273</v>
      </c>
      <c r="E97" s="183">
        <v>-0.1326694088691536</v>
      </c>
      <c r="F97" s="184"/>
      <c r="M97" s="167"/>
      <c r="N97" s="167"/>
      <c r="O97" s="167"/>
      <c r="P97" s="167"/>
      <c r="Q97" s="167"/>
      <c r="R97" s="167"/>
      <c r="S97" s="167"/>
      <c r="T97" s="167"/>
      <c r="U97" s="167"/>
      <c r="V97" s="167"/>
      <c r="W97" s="167"/>
      <c r="X97" s="167"/>
      <c r="Y97" s="167"/>
      <c r="Z97" s="167"/>
      <c r="AA97" s="167"/>
      <c r="AB97" s="167"/>
      <c r="AC97" s="167"/>
      <c r="AD97" s="167"/>
      <c r="AE97" s="167"/>
      <c r="AF97" s="167"/>
      <c r="AG97" s="167"/>
      <c r="AH97" s="167"/>
      <c r="AI97" s="167"/>
      <c r="AJ97" s="167"/>
      <c r="AK97" s="167"/>
      <c r="AL97" s="167"/>
      <c r="AM97" s="167"/>
      <c r="AN97" s="167"/>
      <c r="AO97" s="167"/>
      <c r="AP97" s="167"/>
      <c r="AQ97" s="167"/>
      <c r="AR97" s="167"/>
      <c r="AS97" s="167"/>
      <c r="AT97" s="167"/>
      <c r="AU97" s="167"/>
      <c r="AV97" s="167"/>
      <c r="AW97" s="167"/>
      <c r="AX97" s="167"/>
      <c r="AY97" s="167"/>
      <c r="AZ97" s="167"/>
    </row>
    <row r="98" spans="1:53" ht="15" customHeight="1" x14ac:dyDescent="0.25">
      <c r="A98" s="181" t="s">
        <v>89</v>
      </c>
      <c r="B98" s="182">
        <v>15237.81619760003</v>
      </c>
      <c r="C98" s="182">
        <v>15610.689784</v>
      </c>
      <c r="D98" s="182">
        <f t="shared" si="0"/>
        <v>372.87358639997001</v>
      </c>
      <c r="E98" s="183">
        <v>2.4470277208009499</v>
      </c>
      <c r="F98" s="184"/>
      <c r="M98" s="167"/>
      <c r="N98" s="167"/>
      <c r="O98" s="167"/>
      <c r="P98" s="167"/>
      <c r="Q98" s="167"/>
      <c r="R98" s="167"/>
      <c r="S98" s="167"/>
      <c r="T98" s="167"/>
      <c r="U98" s="167"/>
      <c r="V98" s="167"/>
      <c r="W98" s="167"/>
      <c r="X98" s="167"/>
      <c r="Y98" s="167"/>
      <c r="Z98" s="167"/>
      <c r="AA98" s="167"/>
      <c r="AB98" s="167"/>
      <c r="AC98" s="167"/>
      <c r="AD98" s="167"/>
      <c r="AE98" s="167"/>
      <c r="AF98" s="167"/>
      <c r="AG98" s="167"/>
      <c r="AH98" s="167"/>
      <c r="AI98" s="167"/>
      <c r="AJ98" s="167"/>
      <c r="AK98" s="167"/>
      <c r="AL98" s="167"/>
      <c r="AM98" s="167"/>
      <c r="AN98" s="167"/>
      <c r="AO98" s="167"/>
      <c r="AP98" s="167"/>
      <c r="AQ98" s="167"/>
      <c r="AR98" s="167"/>
      <c r="AS98" s="167"/>
      <c r="AT98" s="167"/>
      <c r="AU98" s="167"/>
      <c r="AV98" s="167"/>
      <c r="AW98" s="167"/>
      <c r="AX98" s="167"/>
      <c r="AY98" s="167"/>
      <c r="AZ98" s="167"/>
    </row>
    <row r="99" spans="1:53" ht="15" customHeight="1" x14ac:dyDescent="0.25">
      <c r="A99" s="181" t="s">
        <v>90</v>
      </c>
      <c r="B99" s="182">
        <v>49564.907769600301</v>
      </c>
      <c r="C99" s="182">
        <v>51314.105587500002</v>
      </c>
      <c r="D99" s="182">
        <f t="shared" si="0"/>
        <v>1749.1978178997015</v>
      </c>
      <c r="E99" s="183">
        <v>3.5291053622670896</v>
      </c>
      <c r="F99" s="184"/>
      <c r="M99" s="167"/>
      <c r="N99" s="167"/>
      <c r="O99" s="167"/>
      <c r="P99" s="167"/>
      <c r="Q99" s="167"/>
      <c r="R99" s="167"/>
      <c r="S99" s="167"/>
      <c r="T99" s="167"/>
      <c r="U99" s="167"/>
      <c r="V99" s="167"/>
      <c r="W99" s="167"/>
      <c r="X99" s="167"/>
      <c r="Y99" s="167"/>
      <c r="Z99" s="167"/>
      <c r="AA99" s="167"/>
      <c r="AB99" s="167"/>
      <c r="AC99" s="167"/>
      <c r="AD99" s="167"/>
      <c r="AE99" s="167"/>
      <c r="AF99" s="167"/>
      <c r="AG99" s="167"/>
      <c r="AH99" s="167"/>
      <c r="AI99" s="167"/>
      <c r="AJ99" s="167"/>
      <c r="AK99" s="167"/>
      <c r="AL99" s="167"/>
      <c r="AM99" s="167"/>
      <c r="AN99" s="167"/>
      <c r="AO99" s="167"/>
      <c r="AP99" s="167"/>
      <c r="AQ99" s="167"/>
      <c r="AR99" s="167"/>
      <c r="AS99" s="167"/>
      <c r="AT99" s="167"/>
      <c r="AU99" s="167"/>
      <c r="AV99" s="167"/>
      <c r="AW99" s="167"/>
      <c r="AX99" s="167"/>
      <c r="AY99" s="167"/>
      <c r="AZ99" s="167"/>
    </row>
    <row r="100" spans="1:53" ht="15" customHeight="1" x14ac:dyDescent="0.25">
      <c r="A100" s="185" t="s">
        <v>950</v>
      </c>
      <c r="B100" s="186">
        <v>371045.5067335887</v>
      </c>
      <c r="C100" s="186">
        <v>380419.66944660002</v>
      </c>
      <c r="D100" s="186">
        <f t="shared" si="0"/>
        <v>9374.1627130113193</v>
      </c>
      <c r="E100" s="187">
        <v>2.5264186044279424</v>
      </c>
      <c r="F100" s="184"/>
      <c r="M100" s="167"/>
      <c r="N100" s="167"/>
      <c r="O100" s="167"/>
      <c r="P100" s="167"/>
      <c r="Q100" s="167"/>
      <c r="R100" s="167"/>
      <c r="S100" s="167"/>
      <c r="T100" s="167"/>
      <c r="U100" s="167"/>
      <c r="V100" s="167"/>
      <c r="W100" s="167"/>
      <c r="X100" s="167"/>
      <c r="Y100" s="167"/>
      <c r="Z100" s="167"/>
      <c r="AA100" s="167"/>
      <c r="AB100" s="167"/>
      <c r="AC100" s="167"/>
      <c r="AD100" s="167"/>
      <c r="AE100" s="167"/>
      <c r="AF100" s="167"/>
      <c r="AG100" s="167"/>
      <c r="AH100" s="167"/>
      <c r="AI100" s="167"/>
      <c r="AJ100" s="167"/>
      <c r="AK100" s="167"/>
      <c r="AL100" s="167"/>
      <c r="AM100" s="167"/>
      <c r="AN100" s="167"/>
      <c r="AO100" s="167"/>
      <c r="AP100" s="167"/>
      <c r="AQ100" s="167"/>
      <c r="AR100" s="167"/>
      <c r="AS100" s="167"/>
      <c r="AT100" s="167"/>
      <c r="AU100" s="167"/>
      <c r="AV100" s="167"/>
      <c r="AW100" s="167"/>
      <c r="AX100" s="167"/>
      <c r="AY100" s="167"/>
      <c r="AZ100" s="167"/>
    </row>
    <row r="101" spans="1:53" ht="15" customHeight="1" x14ac:dyDescent="0.25">
      <c r="A101" s="181" t="s">
        <v>91</v>
      </c>
      <c r="B101" s="182">
        <v>9002.6714721999961</v>
      </c>
      <c r="C101" s="182">
        <v>9751.5312142999992</v>
      </c>
      <c r="D101" s="182">
        <f t="shared" si="0"/>
        <v>748.85974210000313</v>
      </c>
      <c r="E101" s="183">
        <v>8.3181947093422384</v>
      </c>
      <c r="F101" s="184"/>
      <c r="M101" s="167"/>
      <c r="N101" s="167"/>
      <c r="O101" s="167"/>
      <c r="P101" s="167"/>
      <c r="Q101" s="167"/>
      <c r="R101" s="167"/>
      <c r="S101" s="167"/>
      <c r="T101" s="167"/>
      <c r="U101" s="167"/>
      <c r="V101" s="167"/>
      <c r="W101" s="167"/>
      <c r="X101" s="167"/>
      <c r="Y101" s="167"/>
      <c r="Z101" s="167"/>
      <c r="AA101" s="167"/>
      <c r="AB101" s="167"/>
      <c r="AC101" s="167"/>
      <c r="AD101" s="167"/>
      <c r="AE101" s="167"/>
      <c r="AF101" s="167"/>
      <c r="AG101" s="167"/>
      <c r="AH101" s="167"/>
      <c r="AI101" s="167"/>
      <c r="AJ101" s="167"/>
      <c r="AK101" s="167"/>
      <c r="AL101" s="167"/>
      <c r="AM101" s="167"/>
      <c r="AN101" s="167"/>
      <c r="AO101" s="167"/>
      <c r="AP101" s="167"/>
      <c r="AQ101" s="167"/>
      <c r="AR101" s="167"/>
      <c r="AS101" s="167"/>
      <c r="AT101" s="167"/>
      <c r="AU101" s="167"/>
      <c r="AV101" s="167"/>
      <c r="AW101" s="167"/>
      <c r="AX101" s="167"/>
      <c r="AY101" s="167"/>
      <c r="AZ101" s="167"/>
    </row>
    <row r="102" spans="1:53" ht="15" customHeight="1" x14ac:dyDescent="0.25">
      <c r="A102" s="181" t="s">
        <v>92</v>
      </c>
      <c r="B102" s="182">
        <v>1223.7620546000001</v>
      </c>
      <c r="C102" s="182">
        <v>1280.1655717000001</v>
      </c>
      <c r="D102" s="182">
        <f t="shared" si="0"/>
        <v>56.403517100000045</v>
      </c>
      <c r="E102" s="183">
        <v>4.6090264760199764</v>
      </c>
      <c r="F102" s="184"/>
      <c r="H102" s="171"/>
      <c r="M102" s="167"/>
      <c r="N102" s="167"/>
      <c r="O102" s="167"/>
      <c r="P102" s="167"/>
      <c r="Q102" s="167"/>
      <c r="R102" s="167"/>
      <c r="S102" s="167"/>
      <c r="T102" s="167"/>
      <c r="U102" s="167"/>
      <c r="V102" s="167"/>
      <c r="W102" s="167"/>
      <c r="X102" s="167"/>
      <c r="Y102" s="167"/>
      <c r="Z102" s="167"/>
      <c r="AA102" s="167"/>
      <c r="AB102" s="167"/>
      <c r="AC102" s="167"/>
      <c r="AD102" s="167"/>
      <c r="AE102" s="167"/>
      <c r="AF102" s="167"/>
      <c r="AG102" s="167"/>
      <c r="AH102" s="167"/>
      <c r="AI102" s="167"/>
      <c r="AJ102" s="167"/>
      <c r="AK102" s="167"/>
      <c r="AL102" s="167"/>
      <c r="AM102" s="167"/>
      <c r="AN102" s="167"/>
      <c r="AO102" s="167"/>
      <c r="AP102" s="167"/>
      <c r="AQ102" s="167"/>
      <c r="AR102" s="167"/>
      <c r="AS102" s="167"/>
      <c r="AT102" s="167"/>
      <c r="AU102" s="167"/>
      <c r="AV102" s="167"/>
      <c r="AW102" s="167"/>
      <c r="AX102" s="167"/>
      <c r="AY102" s="167"/>
      <c r="AZ102" s="167"/>
    </row>
    <row r="103" spans="1:53" ht="15" customHeight="1" x14ac:dyDescent="0.25">
      <c r="A103" s="185" t="s">
        <v>951</v>
      </c>
      <c r="B103" s="186">
        <v>381271.94026038871</v>
      </c>
      <c r="C103" s="186">
        <v>391451.36623260006</v>
      </c>
      <c r="D103" s="188">
        <f t="shared" si="0"/>
        <v>10179.425972211349</v>
      </c>
      <c r="E103" s="189">
        <v>2.6698597240749833</v>
      </c>
      <c r="F103" s="184"/>
      <c r="M103" s="167"/>
      <c r="N103" s="167"/>
      <c r="O103" s="167"/>
      <c r="P103" s="167"/>
      <c r="Q103" s="167"/>
      <c r="R103" s="167"/>
      <c r="S103" s="167"/>
      <c r="T103" s="167"/>
      <c r="U103" s="167"/>
      <c r="V103" s="167"/>
      <c r="W103" s="167"/>
      <c r="X103" s="167"/>
      <c r="Y103" s="167"/>
      <c r="Z103" s="167"/>
      <c r="AA103" s="167"/>
      <c r="AB103" s="167"/>
      <c r="AC103" s="167"/>
      <c r="AD103" s="167"/>
      <c r="AE103" s="167"/>
      <c r="AF103" s="167"/>
      <c r="AG103" s="167"/>
      <c r="AH103" s="167"/>
      <c r="AI103" s="167"/>
      <c r="AJ103" s="167"/>
      <c r="AK103" s="167"/>
      <c r="AL103" s="167"/>
      <c r="AM103" s="167"/>
      <c r="AN103" s="167"/>
      <c r="AO103" s="167"/>
      <c r="AP103" s="167"/>
      <c r="AQ103" s="167"/>
      <c r="AR103" s="167"/>
      <c r="AS103" s="167"/>
      <c r="AT103" s="167"/>
      <c r="AU103" s="167"/>
      <c r="AV103" s="167"/>
      <c r="AW103" s="167"/>
      <c r="AX103" s="167"/>
      <c r="AY103" s="167"/>
      <c r="AZ103" s="167"/>
    </row>
    <row r="104" spans="1:53" ht="15" customHeight="1" x14ac:dyDescent="0.25">
      <c r="F104" s="184"/>
      <c r="M104" s="167"/>
      <c r="N104" s="167"/>
      <c r="O104" s="167"/>
      <c r="P104" s="167"/>
      <c r="Q104" s="167"/>
      <c r="R104" s="167"/>
      <c r="S104" s="167"/>
      <c r="T104" s="167"/>
      <c r="U104" s="167"/>
      <c r="V104" s="167"/>
      <c r="W104" s="167"/>
      <c r="X104" s="167"/>
      <c r="Y104" s="167"/>
      <c r="Z104" s="167"/>
      <c r="AA104" s="167"/>
      <c r="AB104" s="167"/>
      <c r="AC104" s="167"/>
      <c r="AD104" s="167"/>
      <c r="AE104" s="167"/>
      <c r="AF104" s="167"/>
      <c r="AG104" s="167"/>
      <c r="AH104" s="167"/>
      <c r="AI104" s="167"/>
      <c r="AJ104" s="167"/>
      <c r="AK104" s="167"/>
      <c r="AL104" s="167"/>
      <c r="AM104" s="167"/>
      <c r="AN104" s="167"/>
      <c r="AO104" s="167"/>
      <c r="AP104" s="167"/>
      <c r="AQ104" s="167"/>
      <c r="AR104" s="167"/>
      <c r="AS104" s="167"/>
      <c r="AT104" s="167"/>
      <c r="AU104" s="167"/>
      <c r="AV104" s="167"/>
      <c r="AW104" s="167"/>
      <c r="AX104" s="167"/>
      <c r="AY104" s="167"/>
      <c r="AZ104" s="167"/>
    </row>
    <row r="107" spans="1:53" ht="15" customHeight="1" x14ac:dyDescent="0.25">
      <c r="A107" s="130" t="s">
        <v>890</v>
      </c>
    </row>
    <row r="108" spans="1:53" ht="15" customHeight="1" x14ac:dyDescent="0.25">
      <c r="A108" s="190" t="s">
        <v>952</v>
      </c>
      <c r="B108" s="191">
        <v>2023</v>
      </c>
      <c r="C108" s="191">
        <v>2024</v>
      </c>
      <c r="D108" s="191" t="s">
        <v>948</v>
      </c>
      <c r="E108" s="191" t="s">
        <v>949</v>
      </c>
    </row>
    <row r="109" spans="1:53" ht="15" customHeight="1" x14ac:dyDescent="0.25">
      <c r="A109" s="192" t="s">
        <v>953</v>
      </c>
      <c r="B109" s="193" t="s">
        <v>219</v>
      </c>
      <c r="C109" s="193">
        <v>15747.577192500001</v>
      </c>
      <c r="D109" s="193" t="s">
        <v>219</v>
      </c>
      <c r="E109" s="194" t="s">
        <v>219</v>
      </c>
      <c r="G109" s="195"/>
      <c r="L109" s="167"/>
      <c r="M109" s="167"/>
      <c r="N109" s="167"/>
      <c r="O109" s="167"/>
      <c r="P109" s="167"/>
      <c r="Q109" s="167"/>
      <c r="R109" s="167"/>
      <c r="S109" s="167"/>
      <c r="T109" s="167"/>
      <c r="U109" s="167"/>
      <c r="V109" s="167"/>
      <c r="W109" s="167"/>
      <c r="X109" s="167"/>
      <c r="Y109" s="167"/>
      <c r="Z109" s="167"/>
      <c r="AA109" s="167"/>
      <c r="AB109" s="167"/>
      <c r="AC109" s="167"/>
      <c r="AD109" s="167"/>
      <c r="AE109" s="167"/>
      <c r="AF109" s="167"/>
      <c r="AG109" s="167"/>
      <c r="AH109" s="167"/>
      <c r="AI109" s="167"/>
      <c r="AJ109" s="167"/>
      <c r="AK109" s="167"/>
      <c r="AL109" s="167"/>
      <c r="AM109" s="167"/>
      <c r="AN109" s="167"/>
      <c r="AO109" s="167"/>
      <c r="AP109" s="167"/>
      <c r="AQ109" s="167"/>
      <c r="AR109" s="167"/>
      <c r="AS109" s="167"/>
      <c r="AT109" s="167"/>
      <c r="AU109" s="167"/>
      <c r="AV109" s="167"/>
      <c r="AW109" s="167"/>
      <c r="AX109" s="167"/>
      <c r="AY109" s="167"/>
      <c r="AZ109" s="167"/>
      <c r="BA109" s="167"/>
    </row>
    <row r="110" spans="1:53" ht="15" customHeight="1" x14ac:dyDescent="0.25">
      <c r="A110" s="192" t="s">
        <v>954</v>
      </c>
      <c r="B110" s="193">
        <v>53799.273039</v>
      </c>
      <c r="C110" s="193">
        <v>55417.468403400002</v>
      </c>
      <c r="D110" s="193">
        <v>1618.1953644</v>
      </c>
      <c r="E110" s="196">
        <v>3.0078</v>
      </c>
      <c r="G110" s="195"/>
      <c r="L110" s="167"/>
      <c r="M110" s="167"/>
      <c r="N110" s="167"/>
      <c r="O110" s="167"/>
      <c r="P110" s="167"/>
      <c r="Q110" s="167"/>
      <c r="R110" s="167"/>
      <c r="S110" s="167"/>
      <c r="T110" s="167"/>
      <c r="U110" s="167"/>
      <c r="V110" s="167"/>
      <c r="W110" s="167"/>
      <c r="X110" s="167"/>
      <c r="Y110" s="167"/>
      <c r="Z110" s="167"/>
      <c r="AA110" s="167"/>
      <c r="AB110" s="167"/>
      <c r="AC110" s="167"/>
      <c r="AD110" s="167"/>
      <c r="AE110" s="167"/>
      <c r="AF110" s="167"/>
      <c r="AG110" s="167"/>
      <c r="AH110" s="167"/>
      <c r="AI110" s="167"/>
      <c r="AJ110" s="167"/>
      <c r="AK110" s="167"/>
      <c r="AL110" s="167"/>
      <c r="AM110" s="167"/>
      <c r="AN110" s="167"/>
      <c r="AO110" s="167"/>
      <c r="AP110" s="167"/>
      <c r="AQ110" s="167"/>
      <c r="AR110" s="167"/>
      <c r="AS110" s="167"/>
      <c r="AT110" s="167"/>
      <c r="AU110" s="167"/>
      <c r="AV110" s="167"/>
      <c r="AW110" s="167"/>
      <c r="AX110" s="167"/>
      <c r="AY110" s="167"/>
      <c r="AZ110" s="167"/>
      <c r="BA110" s="167"/>
    </row>
    <row r="111" spans="1:53" ht="15" customHeight="1" x14ac:dyDescent="0.25">
      <c r="A111" s="192" t="s">
        <v>955</v>
      </c>
      <c r="B111" s="193">
        <v>12117.9644634</v>
      </c>
      <c r="C111" s="193">
        <v>11866.595205</v>
      </c>
      <c r="D111" s="193">
        <v>-251.36925840000001</v>
      </c>
      <c r="E111" s="196">
        <v>-2.0743</v>
      </c>
      <c r="G111" s="195"/>
      <c r="L111" s="167"/>
      <c r="M111" s="167"/>
      <c r="N111" s="167"/>
      <c r="O111" s="167"/>
      <c r="P111" s="167"/>
      <c r="Q111" s="167"/>
      <c r="R111" s="167"/>
      <c r="S111" s="167"/>
      <c r="T111" s="167"/>
      <c r="U111" s="167"/>
      <c r="V111" s="167"/>
      <c r="W111" s="167"/>
      <c r="X111" s="167"/>
      <c r="Y111" s="167"/>
      <c r="Z111" s="167"/>
      <c r="AA111" s="167"/>
      <c r="AB111" s="167"/>
      <c r="AC111" s="167"/>
      <c r="AD111" s="167"/>
      <c r="AE111" s="167"/>
      <c r="AF111" s="167"/>
      <c r="AG111" s="167"/>
      <c r="AH111" s="167"/>
      <c r="AI111" s="167"/>
      <c r="AJ111" s="167"/>
      <c r="AK111" s="167"/>
      <c r="AL111" s="167"/>
      <c r="AM111" s="167"/>
      <c r="AN111" s="167"/>
      <c r="AO111" s="167"/>
      <c r="AP111" s="167"/>
      <c r="AQ111" s="167"/>
      <c r="AR111" s="167"/>
      <c r="AS111" s="167"/>
      <c r="AT111" s="167"/>
      <c r="AU111" s="167"/>
      <c r="AV111" s="167"/>
      <c r="AW111" s="167"/>
      <c r="AX111" s="167"/>
      <c r="AY111" s="167"/>
      <c r="AZ111" s="167"/>
      <c r="BA111" s="167"/>
    </row>
    <row r="112" spans="1:53" ht="15" customHeight="1" x14ac:dyDescent="0.25">
      <c r="A112" s="192" t="s">
        <v>956</v>
      </c>
      <c r="B112" s="193">
        <v>118474.7762603</v>
      </c>
      <c r="C112" s="193">
        <v>120292.79043579999</v>
      </c>
      <c r="D112" s="193">
        <v>1818.0141755</v>
      </c>
      <c r="E112" s="196">
        <v>1.5345</v>
      </c>
      <c r="G112" s="195"/>
      <c r="L112" s="167"/>
      <c r="M112" s="167"/>
      <c r="N112" s="167"/>
      <c r="O112" s="167"/>
      <c r="P112" s="167"/>
      <c r="Q112" s="167"/>
      <c r="R112" s="167"/>
      <c r="S112" s="167"/>
      <c r="T112" s="167"/>
      <c r="U112" s="167"/>
      <c r="V112" s="167"/>
      <c r="W112" s="167"/>
      <c r="X112" s="167"/>
      <c r="Y112" s="167"/>
      <c r="Z112" s="167"/>
      <c r="AA112" s="167"/>
      <c r="AB112" s="167"/>
      <c r="AC112" s="167"/>
      <c r="AD112" s="167"/>
      <c r="AE112" s="167"/>
      <c r="AF112" s="167"/>
      <c r="AG112" s="167"/>
      <c r="AH112" s="167"/>
      <c r="AI112" s="167"/>
      <c r="AJ112" s="167"/>
      <c r="AK112" s="167"/>
      <c r="AL112" s="167"/>
      <c r="AM112" s="167"/>
      <c r="AN112" s="167"/>
      <c r="AO112" s="167"/>
      <c r="AP112" s="167"/>
      <c r="AQ112" s="167"/>
      <c r="AR112" s="167"/>
      <c r="AS112" s="167"/>
      <c r="AT112" s="167"/>
      <c r="AU112" s="167"/>
      <c r="AV112" s="167"/>
      <c r="AW112" s="167"/>
      <c r="AX112" s="167"/>
      <c r="AY112" s="167"/>
      <c r="AZ112" s="167"/>
      <c r="BA112" s="167"/>
    </row>
    <row r="113" spans="1:53" ht="15" customHeight="1" x14ac:dyDescent="0.25">
      <c r="A113" s="192" t="s">
        <v>957</v>
      </c>
      <c r="B113" s="193">
        <v>3462.7669627</v>
      </c>
      <c r="C113" s="193">
        <v>3518.1299300999999</v>
      </c>
      <c r="D113" s="193">
        <v>55.362967400000002</v>
      </c>
      <c r="E113" s="196">
        <v>1.5988</v>
      </c>
      <c r="L113" s="167"/>
      <c r="M113" s="167"/>
      <c r="N113" s="167"/>
      <c r="O113" s="167"/>
      <c r="P113" s="167"/>
      <c r="Q113" s="167"/>
      <c r="R113" s="167"/>
      <c r="S113" s="167"/>
      <c r="T113" s="167"/>
      <c r="U113" s="167"/>
      <c r="V113" s="167"/>
      <c r="W113" s="167"/>
      <c r="X113" s="167"/>
      <c r="Y113" s="167"/>
      <c r="Z113" s="167"/>
      <c r="AA113" s="167"/>
      <c r="AB113" s="167"/>
      <c r="AC113" s="167"/>
      <c r="AD113" s="167"/>
      <c r="AE113" s="167"/>
      <c r="AF113" s="167"/>
      <c r="AG113" s="167"/>
      <c r="AH113" s="167"/>
      <c r="AI113" s="167"/>
      <c r="AJ113" s="167"/>
      <c r="AK113" s="167"/>
      <c r="AL113" s="167"/>
      <c r="AM113" s="167"/>
      <c r="AN113" s="167"/>
      <c r="AO113" s="167"/>
      <c r="AP113" s="167"/>
      <c r="AQ113" s="167"/>
      <c r="AR113" s="167"/>
      <c r="AS113" s="167"/>
      <c r="AT113" s="167"/>
      <c r="AU113" s="167"/>
      <c r="AV113" s="167"/>
      <c r="AW113" s="167"/>
      <c r="AX113" s="167"/>
      <c r="AY113" s="167"/>
      <c r="AZ113" s="167"/>
      <c r="BA113" s="167"/>
    </row>
    <row r="114" spans="1:53" ht="15" customHeight="1" x14ac:dyDescent="0.25">
      <c r="A114" s="192" t="s">
        <v>253</v>
      </c>
      <c r="B114" s="193">
        <v>134863.90920709999</v>
      </c>
      <c r="C114" s="193">
        <v>139850.7884427</v>
      </c>
      <c r="D114" s="193">
        <v>4986.8792356000004</v>
      </c>
      <c r="E114" s="196">
        <v>3.6977000000000002</v>
      </c>
      <c r="L114" s="167"/>
      <c r="M114" s="167"/>
      <c r="N114" s="167"/>
      <c r="O114" s="167"/>
      <c r="P114" s="167"/>
      <c r="Q114" s="167"/>
      <c r="R114" s="167"/>
      <c r="S114" s="167"/>
      <c r="T114" s="167"/>
      <c r="U114" s="167"/>
      <c r="V114" s="167"/>
      <c r="W114" s="167"/>
      <c r="X114" s="167"/>
      <c r="Y114" s="167"/>
      <c r="Z114" s="167"/>
      <c r="AA114" s="167"/>
      <c r="AB114" s="167"/>
      <c r="AC114" s="167"/>
      <c r="AD114" s="167"/>
      <c r="AE114" s="167"/>
      <c r="AF114" s="167"/>
      <c r="AG114" s="167"/>
      <c r="AH114" s="167"/>
      <c r="AI114" s="167"/>
      <c r="AJ114" s="167"/>
      <c r="AK114" s="167"/>
      <c r="AL114" s="167"/>
      <c r="AM114" s="167"/>
      <c r="AN114" s="167"/>
      <c r="AO114" s="167"/>
      <c r="AP114" s="167"/>
      <c r="AQ114" s="167"/>
      <c r="AR114" s="167"/>
      <c r="AS114" s="167"/>
      <c r="AT114" s="167"/>
      <c r="AU114" s="167"/>
      <c r="AV114" s="167"/>
      <c r="AW114" s="167"/>
      <c r="AX114" s="167"/>
      <c r="AY114" s="167"/>
      <c r="AZ114" s="167"/>
      <c r="BA114" s="167"/>
    </row>
    <row r="115" spans="1:53" ht="15" customHeight="1" x14ac:dyDescent="0.25">
      <c r="A115" s="192" t="s">
        <v>273</v>
      </c>
      <c r="B115" s="193">
        <v>15531.5012506</v>
      </c>
      <c r="C115" s="193">
        <v>4688.6797815999998</v>
      </c>
      <c r="D115" s="193">
        <v>-10842.821469</v>
      </c>
      <c r="E115" s="196">
        <v>-69.811800000000005</v>
      </c>
      <c r="L115" s="167"/>
      <c r="M115" s="167"/>
      <c r="N115" s="167"/>
      <c r="O115" s="167"/>
      <c r="P115" s="167"/>
      <c r="Q115" s="167"/>
      <c r="R115" s="167"/>
      <c r="S115" s="167"/>
      <c r="T115" s="167"/>
      <c r="U115" s="167"/>
      <c r="V115" s="167"/>
      <c r="W115" s="167"/>
      <c r="X115" s="167"/>
      <c r="Y115" s="167"/>
      <c r="Z115" s="167"/>
      <c r="AA115" s="167"/>
      <c r="AB115" s="167"/>
      <c r="AC115" s="167"/>
      <c r="AD115" s="167"/>
      <c r="AE115" s="167"/>
      <c r="AF115" s="167"/>
      <c r="AG115" s="167"/>
      <c r="AH115" s="167"/>
      <c r="AI115" s="167"/>
      <c r="AJ115" s="167"/>
      <c r="AK115" s="167"/>
      <c r="AL115" s="167"/>
      <c r="AM115" s="167"/>
      <c r="AN115" s="167"/>
      <c r="AO115" s="167"/>
      <c r="AP115" s="167"/>
      <c r="AQ115" s="167"/>
      <c r="AR115" s="167"/>
      <c r="AS115" s="167"/>
      <c r="AT115" s="167"/>
      <c r="AU115" s="167"/>
      <c r="AV115" s="167"/>
      <c r="AW115" s="167"/>
      <c r="AX115" s="167"/>
      <c r="AY115" s="167"/>
      <c r="AZ115" s="167"/>
      <c r="BA115" s="167"/>
    </row>
    <row r="116" spans="1:53" ht="15" customHeight="1" x14ac:dyDescent="0.25">
      <c r="A116" s="192" t="s">
        <v>958</v>
      </c>
      <c r="B116" s="193">
        <v>1876.3053649000001</v>
      </c>
      <c r="C116" s="193">
        <v>2303.7694280000001</v>
      </c>
      <c r="D116" s="193">
        <v>427.46406309999998</v>
      </c>
      <c r="E116" s="196">
        <v>22.7822</v>
      </c>
      <c r="F116" s="171"/>
      <c r="L116" s="167"/>
      <c r="M116" s="167"/>
      <c r="N116" s="167"/>
      <c r="O116" s="167"/>
      <c r="P116" s="167"/>
      <c r="Q116" s="167"/>
      <c r="R116" s="167"/>
      <c r="S116" s="167"/>
      <c r="T116" s="167"/>
      <c r="U116" s="167"/>
      <c r="V116" s="167"/>
      <c r="W116" s="167"/>
      <c r="X116" s="167"/>
      <c r="Y116" s="167"/>
      <c r="Z116" s="167"/>
      <c r="AA116" s="167"/>
      <c r="AB116" s="167"/>
      <c r="AC116" s="167"/>
      <c r="AD116" s="167"/>
      <c r="AE116" s="167"/>
      <c r="AF116" s="167"/>
      <c r="AG116" s="167"/>
      <c r="AH116" s="167"/>
      <c r="AI116" s="167"/>
      <c r="AJ116" s="167"/>
      <c r="AK116" s="167"/>
      <c r="AL116" s="167"/>
      <c r="AM116" s="167"/>
      <c r="AN116" s="167"/>
      <c r="AO116" s="167"/>
      <c r="AP116" s="167"/>
      <c r="AQ116" s="167"/>
      <c r="AR116" s="167"/>
      <c r="AS116" s="167"/>
      <c r="AT116" s="167"/>
      <c r="AU116" s="167"/>
      <c r="AV116" s="167"/>
      <c r="AW116" s="167"/>
      <c r="AX116" s="167"/>
      <c r="AY116" s="167"/>
      <c r="AZ116" s="167"/>
      <c r="BA116" s="167"/>
    </row>
    <row r="117" spans="1:53" ht="15" customHeight="1" x14ac:dyDescent="0.25">
      <c r="A117" s="192" t="s">
        <v>959</v>
      </c>
      <c r="B117" s="193">
        <v>5519.0157944000002</v>
      </c>
      <c r="C117" s="193">
        <v>5214.4206372999997</v>
      </c>
      <c r="D117" s="193">
        <v>-304.59515709999999</v>
      </c>
      <c r="E117" s="196">
        <v>-5.5190000000000001</v>
      </c>
      <c r="L117" s="167"/>
      <c r="M117" s="167"/>
      <c r="N117" s="167"/>
      <c r="O117" s="167"/>
      <c r="P117" s="167"/>
      <c r="Q117" s="167"/>
      <c r="R117" s="167"/>
      <c r="S117" s="167"/>
      <c r="T117" s="167"/>
      <c r="U117" s="167"/>
      <c r="V117" s="167"/>
      <c r="W117" s="167"/>
      <c r="X117" s="167"/>
      <c r="Y117" s="167"/>
      <c r="Z117" s="167"/>
      <c r="AA117" s="167"/>
      <c r="AB117" s="167"/>
      <c r="AC117" s="167"/>
      <c r="AD117" s="167"/>
      <c r="AE117" s="167"/>
      <c r="AF117" s="167"/>
      <c r="AG117" s="167"/>
      <c r="AH117" s="167"/>
      <c r="AI117" s="167"/>
      <c r="AJ117" s="167"/>
      <c r="AK117" s="167"/>
      <c r="AL117" s="167"/>
      <c r="AM117" s="167"/>
      <c r="AN117" s="167"/>
      <c r="AO117" s="167"/>
      <c r="AP117" s="167"/>
      <c r="AQ117" s="167"/>
      <c r="AR117" s="167"/>
      <c r="AS117" s="167"/>
      <c r="AT117" s="167"/>
      <c r="AU117" s="167"/>
      <c r="AV117" s="167"/>
      <c r="AW117" s="167"/>
      <c r="AX117" s="167"/>
      <c r="AY117" s="167"/>
      <c r="AZ117" s="167"/>
      <c r="BA117" s="167"/>
    </row>
    <row r="118" spans="1:53" ht="15" customHeight="1" x14ac:dyDescent="0.25">
      <c r="A118" s="192" t="s">
        <v>960</v>
      </c>
      <c r="B118" s="193">
        <v>28588.2560916</v>
      </c>
      <c r="C118" s="193">
        <v>29098.450538100002</v>
      </c>
      <c r="D118" s="193">
        <v>510.19444650000003</v>
      </c>
      <c r="E118" s="196">
        <v>1.7846</v>
      </c>
      <c r="L118" s="167"/>
      <c r="M118" s="167"/>
      <c r="N118" s="167"/>
      <c r="O118" s="167"/>
      <c r="P118" s="167"/>
      <c r="Q118" s="167"/>
      <c r="R118" s="167"/>
      <c r="S118" s="167"/>
      <c r="T118" s="167"/>
      <c r="U118" s="167"/>
      <c r="V118" s="167"/>
      <c r="W118" s="167"/>
      <c r="X118" s="167"/>
      <c r="Y118" s="167"/>
      <c r="Z118" s="167"/>
      <c r="AA118" s="167"/>
      <c r="AB118" s="167"/>
      <c r="AC118" s="167"/>
      <c r="AD118" s="167"/>
      <c r="AE118" s="167"/>
      <c r="AF118" s="167"/>
      <c r="AG118" s="167"/>
      <c r="AH118" s="167"/>
      <c r="AI118" s="167"/>
      <c r="AJ118" s="167"/>
      <c r="AK118" s="167"/>
      <c r="AL118" s="167"/>
      <c r="AM118" s="167"/>
      <c r="AN118" s="167"/>
      <c r="AO118" s="167"/>
      <c r="AP118" s="167"/>
      <c r="AQ118" s="167"/>
      <c r="AR118" s="167"/>
      <c r="AS118" s="167"/>
      <c r="AT118" s="167"/>
      <c r="AU118" s="167"/>
      <c r="AV118" s="167"/>
      <c r="AW118" s="167"/>
      <c r="AX118" s="167"/>
      <c r="AY118" s="167"/>
      <c r="AZ118" s="167"/>
      <c r="BA118" s="167"/>
    </row>
    <row r="119" spans="1:53" ht="15" customHeight="1" x14ac:dyDescent="0.25">
      <c r="A119" s="192" t="s">
        <v>961</v>
      </c>
      <c r="B119" s="193">
        <v>6662.4968262000002</v>
      </c>
      <c r="C119" s="193">
        <v>3024.9545238999999</v>
      </c>
      <c r="D119" s="193">
        <v>-3637.5423022999998</v>
      </c>
      <c r="E119" s="196">
        <v>-54.597200000000001</v>
      </c>
      <c r="L119" s="167"/>
      <c r="M119" s="167"/>
      <c r="N119" s="167"/>
      <c r="O119" s="167"/>
      <c r="P119" s="167"/>
      <c r="Q119" s="167"/>
      <c r="R119" s="167"/>
      <c r="S119" s="167"/>
      <c r="T119" s="167"/>
      <c r="U119" s="167"/>
      <c r="V119" s="167"/>
      <c r="W119" s="167"/>
      <c r="X119" s="167"/>
      <c r="Y119" s="167"/>
      <c r="Z119" s="167"/>
      <c r="AA119" s="167"/>
      <c r="AB119" s="167"/>
      <c r="AC119" s="167"/>
      <c r="AD119" s="167"/>
      <c r="AE119" s="167"/>
      <c r="AF119" s="167"/>
      <c r="AG119" s="167"/>
      <c r="AH119" s="167"/>
      <c r="AI119" s="167"/>
      <c r="AJ119" s="167"/>
      <c r="AK119" s="167"/>
      <c r="AL119" s="167"/>
      <c r="AM119" s="167"/>
      <c r="AN119" s="167"/>
      <c r="AO119" s="167"/>
      <c r="AP119" s="167"/>
      <c r="AQ119" s="167"/>
      <c r="AR119" s="167"/>
      <c r="AS119" s="167"/>
      <c r="AT119" s="167"/>
      <c r="AU119" s="167"/>
      <c r="AV119" s="167"/>
      <c r="AW119" s="167"/>
      <c r="AX119" s="167"/>
      <c r="AY119" s="167"/>
      <c r="AZ119" s="167"/>
      <c r="BA119" s="167"/>
    </row>
    <row r="120" spans="1:53" ht="15" customHeight="1" x14ac:dyDescent="0.25">
      <c r="A120" s="197" t="s">
        <v>951</v>
      </c>
      <c r="B120" s="198">
        <v>381271.94026040001</v>
      </c>
      <c r="C120" s="198">
        <v>391451.3662326</v>
      </c>
      <c r="D120" s="198">
        <v>10179.425972200001</v>
      </c>
      <c r="E120" s="199">
        <v>2.6698</v>
      </c>
      <c r="L120" s="167"/>
      <c r="M120" s="167"/>
      <c r="N120" s="167"/>
      <c r="O120" s="167"/>
      <c r="P120" s="167"/>
      <c r="Q120" s="167"/>
      <c r="R120" s="167"/>
      <c r="S120" s="167"/>
      <c r="T120" s="167"/>
      <c r="U120" s="167"/>
      <c r="V120" s="167"/>
      <c r="W120" s="167"/>
      <c r="X120" s="167"/>
      <c r="Y120" s="167"/>
      <c r="Z120" s="167"/>
      <c r="AA120" s="167"/>
      <c r="AB120" s="167"/>
      <c r="AC120" s="167"/>
      <c r="AD120" s="167"/>
      <c r="AE120" s="167"/>
      <c r="AF120" s="167"/>
      <c r="AG120" s="167"/>
      <c r="AH120" s="167"/>
      <c r="AI120" s="167"/>
      <c r="AJ120" s="167"/>
      <c r="AK120" s="167"/>
      <c r="AL120" s="167"/>
      <c r="AM120" s="167"/>
      <c r="AN120" s="167"/>
      <c r="AO120" s="167"/>
      <c r="AP120" s="167"/>
      <c r="AQ120" s="167"/>
      <c r="AR120" s="167"/>
      <c r="AS120" s="167"/>
      <c r="AT120" s="167"/>
      <c r="AU120" s="167"/>
      <c r="AV120" s="167"/>
      <c r="AW120" s="167"/>
      <c r="AX120" s="167"/>
      <c r="AY120" s="167"/>
      <c r="AZ120" s="167"/>
      <c r="BA120" s="167"/>
    </row>
    <row r="121" spans="1:53" ht="15" customHeight="1" x14ac:dyDescent="0.25">
      <c r="C121" s="200"/>
      <c r="D121" s="201"/>
      <c r="L121" s="167"/>
      <c r="M121" s="167"/>
      <c r="N121" s="167"/>
      <c r="O121" s="167"/>
      <c r="P121" s="167"/>
      <c r="Q121" s="167"/>
      <c r="R121" s="167"/>
      <c r="S121" s="167"/>
      <c r="T121" s="167"/>
      <c r="U121" s="167"/>
      <c r="V121" s="167"/>
      <c r="W121" s="167"/>
      <c r="X121" s="167"/>
      <c r="Y121" s="167"/>
      <c r="Z121" s="167"/>
      <c r="AA121" s="167"/>
      <c r="AB121" s="167"/>
      <c r="AC121" s="167"/>
      <c r="AD121" s="167"/>
      <c r="AE121" s="167"/>
      <c r="AF121" s="167"/>
      <c r="AG121" s="167"/>
      <c r="AH121" s="167"/>
      <c r="AI121" s="167"/>
      <c r="AJ121" s="167"/>
      <c r="AK121" s="167"/>
      <c r="AL121" s="167"/>
      <c r="AM121" s="167"/>
      <c r="AN121" s="167"/>
      <c r="AO121" s="167"/>
      <c r="AP121" s="167"/>
      <c r="AQ121" s="167"/>
      <c r="AR121" s="167"/>
      <c r="AS121" s="167"/>
      <c r="AT121" s="167"/>
      <c r="AU121" s="167"/>
      <c r="AV121" s="167"/>
      <c r="AW121" s="167"/>
      <c r="AX121" s="167"/>
      <c r="AY121" s="167"/>
      <c r="AZ121" s="167"/>
      <c r="BA121" s="167"/>
    </row>
    <row r="122" spans="1:53" ht="15" customHeight="1" x14ac:dyDescent="0.25">
      <c r="D122" s="200"/>
      <c r="L122" s="167"/>
      <c r="M122" s="167"/>
      <c r="N122" s="167"/>
      <c r="O122" s="167"/>
      <c r="P122" s="167"/>
      <c r="Q122" s="167"/>
      <c r="R122" s="167"/>
      <c r="S122" s="167"/>
      <c r="T122" s="167"/>
      <c r="U122" s="167"/>
      <c r="V122" s="167"/>
      <c r="W122" s="167"/>
      <c r="X122" s="167"/>
      <c r="Y122" s="167"/>
      <c r="Z122" s="167"/>
      <c r="AA122" s="167"/>
      <c r="AB122" s="167"/>
      <c r="AC122" s="167"/>
      <c r="AD122" s="167"/>
      <c r="AE122" s="167"/>
      <c r="AF122" s="167"/>
      <c r="AG122" s="167"/>
      <c r="AH122" s="167"/>
      <c r="AI122" s="167"/>
      <c r="AJ122" s="167"/>
      <c r="AK122" s="167"/>
      <c r="AL122" s="167"/>
      <c r="AM122" s="167"/>
      <c r="AN122" s="167"/>
      <c r="AO122" s="167"/>
      <c r="AP122" s="167"/>
      <c r="AQ122" s="167"/>
      <c r="AR122" s="167"/>
      <c r="AS122" s="167"/>
      <c r="AT122" s="167"/>
      <c r="AU122" s="167"/>
      <c r="AV122" s="167"/>
      <c r="AW122" s="167"/>
      <c r="AX122" s="167"/>
      <c r="AY122" s="167"/>
      <c r="AZ122" s="167"/>
      <c r="BA122" s="167"/>
    </row>
    <row r="123" spans="1:53" ht="15" customHeight="1" x14ac:dyDescent="0.25">
      <c r="A123" s="167"/>
      <c r="B123" s="167"/>
      <c r="L123" s="167"/>
      <c r="M123" s="167"/>
      <c r="N123" s="167"/>
      <c r="O123" s="167"/>
      <c r="P123" s="167"/>
      <c r="Q123" s="167"/>
      <c r="R123" s="167"/>
      <c r="S123" s="167"/>
      <c r="T123" s="167"/>
      <c r="U123" s="167"/>
      <c r="V123" s="167"/>
      <c r="W123" s="167"/>
      <c r="X123" s="167"/>
      <c r="Y123" s="167"/>
      <c r="Z123" s="167"/>
      <c r="AA123" s="167"/>
      <c r="AB123" s="167"/>
      <c r="AC123" s="167"/>
      <c r="AD123" s="167"/>
      <c r="AE123" s="167"/>
      <c r="AF123" s="167"/>
      <c r="AG123" s="167"/>
      <c r="AH123" s="167"/>
      <c r="AI123" s="167"/>
      <c r="AJ123" s="167"/>
      <c r="AK123" s="167"/>
      <c r="AL123" s="167"/>
      <c r="AM123" s="167"/>
      <c r="AN123" s="167"/>
      <c r="AO123" s="167"/>
      <c r="AP123" s="167"/>
      <c r="AQ123" s="167"/>
      <c r="AR123" s="167"/>
      <c r="AS123" s="167"/>
      <c r="AT123" s="167"/>
      <c r="AU123" s="167"/>
      <c r="AV123" s="167"/>
      <c r="AW123" s="167"/>
      <c r="AX123" s="167"/>
      <c r="AY123" s="167"/>
      <c r="AZ123" s="167"/>
      <c r="BA123" s="167"/>
    </row>
    <row r="124" spans="1:53" ht="15" customHeight="1" x14ac:dyDescent="0.25">
      <c r="E124" s="132"/>
      <c r="G124" s="131"/>
    </row>
    <row r="125" spans="1:53" x14ac:dyDescent="0.25">
      <c r="E125" s="132"/>
      <c r="G125" s="131"/>
    </row>
    <row r="126" spans="1:53" x14ac:dyDescent="0.25">
      <c r="E126" s="132"/>
      <c r="G126" s="131"/>
    </row>
    <row r="127" spans="1:53" ht="15" customHeight="1" x14ac:dyDescent="0.25">
      <c r="E127" s="132"/>
      <c r="G127" s="131"/>
    </row>
    <row r="128" spans="1:53" ht="15" customHeight="1" x14ac:dyDescent="0.25">
      <c r="E128" s="132"/>
      <c r="G128" s="131"/>
    </row>
    <row r="129" spans="5:7" ht="15" customHeight="1" x14ac:dyDescent="0.25">
      <c r="E129" s="132"/>
      <c r="G129" s="131"/>
    </row>
    <row r="130" spans="5:7" ht="15" customHeight="1" x14ac:dyDescent="0.25">
      <c r="E130" s="132"/>
      <c r="G130" s="131"/>
    </row>
    <row r="131" spans="5:7" ht="15" customHeight="1" x14ac:dyDescent="0.25">
      <c r="E131" s="132"/>
      <c r="G131" s="131"/>
    </row>
    <row r="132" spans="5:7" ht="15" customHeight="1" x14ac:dyDescent="0.25">
      <c r="E132" s="132"/>
      <c r="G132" s="131"/>
    </row>
    <row r="133" spans="5:7" ht="15" customHeight="1" x14ac:dyDescent="0.25">
      <c r="E133" s="132"/>
      <c r="G133" s="131"/>
    </row>
    <row r="134" spans="5:7" ht="15" customHeight="1" x14ac:dyDescent="0.25">
      <c r="E134" s="132"/>
      <c r="G134" s="131"/>
    </row>
    <row r="135" spans="5:7" ht="15" customHeight="1" x14ac:dyDescent="0.25">
      <c r="E135" s="132"/>
      <c r="G135" s="131"/>
    </row>
    <row r="136" spans="5:7" ht="15" customHeight="1" x14ac:dyDescent="0.25">
      <c r="E136" s="132"/>
      <c r="G136" s="131"/>
    </row>
    <row r="137" spans="5:7" ht="15" customHeight="1" x14ac:dyDescent="0.25">
      <c r="E137" s="132"/>
      <c r="G137" s="131"/>
    </row>
    <row r="138" spans="5:7" ht="15" customHeight="1" x14ac:dyDescent="0.25">
      <c r="E138" s="132"/>
      <c r="G138" s="131"/>
    </row>
    <row r="139" spans="5:7" ht="15" customHeight="1" x14ac:dyDescent="0.25">
      <c r="E139" s="132"/>
      <c r="G139" s="131"/>
    </row>
    <row r="140" spans="5:7" ht="15" customHeight="1" x14ac:dyDescent="0.25">
      <c r="E140" s="132"/>
      <c r="G140" s="131"/>
    </row>
    <row r="141" spans="5:7" ht="15" customHeight="1" x14ac:dyDescent="0.25">
      <c r="E141" s="132"/>
      <c r="G141" s="131"/>
    </row>
    <row r="142" spans="5:7" ht="15" customHeight="1" x14ac:dyDescent="0.25">
      <c r="E142" s="132"/>
      <c r="G142" s="131"/>
    </row>
    <row r="143" spans="5:7" ht="15" customHeight="1" x14ac:dyDescent="0.25">
      <c r="E143" s="132"/>
      <c r="G143" s="131"/>
    </row>
    <row r="144" spans="5:7" ht="15" customHeight="1" x14ac:dyDescent="0.25">
      <c r="E144" s="132"/>
      <c r="G144" s="131"/>
    </row>
    <row r="145" spans="5:7" ht="15" customHeight="1" x14ac:dyDescent="0.25">
      <c r="E145" s="132"/>
      <c r="G145" s="131"/>
    </row>
    <row r="146" spans="5:7" ht="15" customHeight="1" x14ac:dyDescent="0.25">
      <c r="E146" s="132"/>
      <c r="G146" s="131"/>
    </row>
    <row r="147" spans="5:7" ht="15" customHeight="1" x14ac:dyDescent="0.25">
      <c r="E147" s="132"/>
      <c r="G147" s="131"/>
    </row>
    <row r="148" spans="5:7" ht="15" customHeight="1" x14ac:dyDescent="0.25">
      <c r="E148" s="132"/>
      <c r="G148" s="131"/>
    </row>
    <row r="149" spans="5:7" ht="15" customHeight="1" x14ac:dyDescent="0.25">
      <c r="E149" s="132"/>
      <c r="G149" s="131"/>
    </row>
    <row r="150" spans="5:7" ht="15" customHeight="1" x14ac:dyDescent="0.25">
      <c r="E150" s="132"/>
      <c r="G150" s="131"/>
    </row>
  </sheetData>
  <mergeCells count="1">
    <mergeCell ref="B47:C47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40013-D3D1-47C0-AF47-3B9A0C792404}">
  <sheetPr>
    <tabColor theme="9" tint="0.39997558519241921"/>
  </sheetPr>
  <dimension ref="A1:S174"/>
  <sheetViews>
    <sheetView zoomScaleNormal="100" workbookViewId="0">
      <selection activeCell="A2" sqref="A2"/>
    </sheetView>
  </sheetViews>
  <sheetFormatPr defaultColWidth="9.28515625" defaultRowHeight="10.5" customHeight="1" x14ac:dyDescent="0.25"/>
  <cols>
    <col min="1" max="1" width="28.85546875" style="131" customWidth="1"/>
    <col min="2" max="5" width="12.7109375" style="131" customWidth="1"/>
    <col min="6" max="6" width="12.5703125" style="131" bestFit="1" customWidth="1"/>
    <col min="7" max="7" width="11.42578125" style="131" customWidth="1"/>
    <col min="8" max="8" width="12.5703125" style="131" bestFit="1" customWidth="1"/>
    <col min="9" max="10" width="10.42578125" style="131" bestFit="1" customWidth="1"/>
    <col min="11" max="12" width="12.85546875" style="131" customWidth="1"/>
    <col min="13" max="14" width="9.42578125" style="131" bestFit="1" customWidth="1"/>
    <col min="15" max="15" width="28.42578125" style="131" bestFit="1" customWidth="1"/>
    <col min="16" max="18" width="9.42578125" style="131" bestFit="1" customWidth="1"/>
    <col min="19" max="19" width="10.5703125" style="131" bestFit="1" customWidth="1"/>
    <col min="20" max="16384" width="9.28515625" style="131"/>
  </cols>
  <sheetData>
    <row r="1" spans="1:12" ht="15" x14ac:dyDescent="0.25">
      <c r="A1" s="130" t="s">
        <v>892</v>
      </c>
    </row>
    <row r="2" spans="1:12" ht="15" x14ac:dyDescent="0.25">
      <c r="A2" s="202" t="s">
        <v>62</v>
      </c>
      <c r="B2" s="202">
        <v>2023</v>
      </c>
      <c r="C2" s="203">
        <v>2024</v>
      </c>
      <c r="D2" s="204" t="s">
        <v>948</v>
      </c>
      <c r="E2" s="204" t="s">
        <v>949</v>
      </c>
    </row>
    <row r="3" spans="1:12" ht="15" x14ac:dyDescent="0.25">
      <c r="A3" s="181" t="s">
        <v>85</v>
      </c>
      <c r="B3" s="205">
        <v>2609.142351</v>
      </c>
      <c r="C3" s="205">
        <v>2594.7227670000002</v>
      </c>
      <c r="D3" s="206">
        <f>C3-B3</f>
        <v>-14.419583999999759</v>
      </c>
      <c r="E3" s="170">
        <v>-0.552656093785584</v>
      </c>
      <c r="F3" s="207"/>
      <c r="K3" s="208"/>
    </row>
    <row r="4" spans="1:12" ht="15" x14ac:dyDescent="0.25">
      <c r="A4" s="181" t="s">
        <v>86</v>
      </c>
      <c r="B4" s="205">
        <v>208.7625324</v>
      </c>
      <c r="C4" s="205">
        <v>209.9120714</v>
      </c>
      <c r="D4" s="206">
        <f t="shared" ref="D4:D10" si="0">C4-B4</f>
        <v>1.1495390000000043</v>
      </c>
      <c r="E4" s="170">
        <v>0.55064430709119161</v>
      </c>
      <c r="F4" s="207"/>
      <c r="K4" s="209"/>
    </row>
    <row r="5" spans="1:12" ht="15" x14ac:dyDescent="0.25">
      <c r="A5" s="181" t="s">
        <v>87</v>
      </c>
      <c r="B5" s="205">
        <v>64.8</v>
      </c>
      <c r="C5" s="205">
        <v>71.599999999999994</v>
      </c>
      <c r="D5" s="206">
        <f t="shared" si="0"/>
        <v>6.7999999999999972</v>
      </c>
      <c r="E5" s="170">
        <v>10.493827160493824</v>
      </c>
      <c r="F5" s="207"/>
    </row>
    <row r="6" spans="1:12" ht="15" x14ac:dyDescent="0.25">
      <c r="A6" s="181" t="s">
        <v>89</v>
      </c>
      <c r="B6" s="205">
        <v>1150.0639329999999</v>
      </c>
      <c r="C6" s="205">
        <v>1125.7470269999999</v>
      </c>
      <c r="D6" s="206">
        <f t="shared" si="0"/>
        <v>-24.316906000000017</v>
      </c>
      <c r="E6" s="170">
        <v>-2.1143960182205785</v>
      </c>
      <c r="F6" s="207"/>
    </row>
    <row r="7" spans="1:12" ht="15" x14ac:dyDescent="0.25">
      <c r="A7" s="181" t="s">
        <v>90</v>
      </c>
      <c r="B7" s="205">
        <v>232.18248890000001</v>
      </c>
      <c r="C7" s="205">
        <v>234.30003289999999</v>
      </c>
      <c r="D7" s="206">
        <f t="shared" si="0"/>
        <v>2.117543999999981</v>
      </c>
      <c r="E7" s="170">
        <v>0.91596210858165084</v>
      </c>
      <c r="F7" s="207"/>
    </row>
    <row r="8" spans="1:12" ht="15" x14ac:dyDescent="0.25">
      <c r="A8" s="185" t="s">
        <v>950</v>
      </c>
      <c r="B8" s="210">
        <v>4264.9513049999996</v>
      </c>
      <c r="C8" s="210">
        <v>4236.2818980000002</v>
      </c>
      <c r="D8" s="211">
        <f t="shared" si="0"/>
        <v>-28.66940699999941</v>
      </c>
      <c r="E8" s="212">
        <v>-0.67236713431423489</v>
      </c>
      <c r="F8" s="207"/>
    </row>
    <row r="9" spans="1:12" ht="15" x14ac:dyDescent="0.25">
      <c r="A9" s="181" t="s">
        <v>962</v>
      </c>
      <c r="B9" s="205">
        <v>62.5</v>
      </c>
      <c r="C9" s="205">
        <v>68.599999999999994</v>
      </c>
      <c r="D9" s="206">
        <f t="shared" si="0"/>
        <v>6.0999999999999943</v>
      </c>
      <c r="E9" s="170">
        <v>8.1599999999999913</v>
      </c>
      <c r="F9" s="207"/>
    </row>
    <row r="10" spans="1:12" ht="15" x14ac:dyDescent="0.25">
      <c r="A10" s="181" t="s">
        <v>92</v>
      </c>
      <c r="B10" s="205">
        <v>51.934570999999998</v>
      </c>
      <c r="C10" s="205">
        <v>59.957142900000001</v>
      </c>
      <c r="D10" s="206">
        <f t="shared" si="0"/>
        <v>8.0225719000000026</v>
      </c>
      <c r="E10" s="170">
        <v>15.44745965072091</v>
      </c>
      <c r="F10" s="207"/>
    </row>
    <row r="11" spans="1:12" ht="15" x14ac:dyDescent="0.25">
      <c r="A11" s="185" t="s">
        <v>951</v>
      </c>
      <c r="B11" s="210">
        <v>4379.3858760000003</v>
      </c>
      <c r="C11" s="210">
        <v>4364.8390410000002</v>
      </c>
      <c r="D11" s="211">
        <f>C11-B11</f>
        <v>-14.546835000000101</v>
      </c>
      <c r="E11" s="212">
        <v>-0.3550814327296723</v>
      </c>
      <c r="F11" s="207"/>
    </row>
    <row r="12" spans="1:12" ht="15" x14ac:dyDescent="0.25">
      <c r="F12" s="146"/>
    </row>
    <row r="13" spans="1:12" ht="15" x14ac:dyDescent="0.25">
      <c r="B13" s="145"/>
      <c r="D13" s="146"/>
      <c r="F13" s="146"/>
    </row>
    <row r="14" spans="1:12" ht="15" x14ac:dyDescent="0.25">
      <c r="B14" s="146"/>
      <c r="D14" s="146"/>
      <c r="F14" s="146"/>
    </row>
    <row r="15" spans="1:12" ht="15" x14ac:dyDescent="0.25">
      <c r="A15" s="130" t="s">
        <v>963</v>
      </c>
    </row>
    <row r="16" spans="1:12" ht="15" x14ac:dyDescent="0.25">
      <c r="A16" s="213"/>
      <c r="B16" s="135">
        <v>2014</v>
      </c>
      <c r="C16" s="135">
        <v>2015</v>
      </c>
      <c r="D16" s="135">
        <v>2016</v>
      </c>
      <c r="E16" s="135">
        <v>2017</v>
      </c>
      <c r="F16" s="135">
        <v>2018</v>
      </c>
      <c r="G16" s="135">
        <v>2019</v>
      </c>
      <c r="H16" s="135">
        <v>2020</v>
      </c>
      <c r="I16" s="135">
        <v>2021</v>
      </c>
      <c r="J16" s="135">
        <v>2022</v>
      </c>
      <c r="K16" s="135">
        <v>2023</v>
      </c>
      <c r="L16" s="135">
        <v>2024</v>
      </c>
    </row>
    <row r="17" spans="1:19" ht="15" x14ac:dyDescent="0.25">
      <c r="A17" s="214" t="s">
        <v>964</v>
      </c>
      <c r="B17" s="206">
        <v>3870.2382210000001</v>
      </c>
      <c r="C17" s="206">
        <v>3693.0711689999998</v>
      </c>
      <c r="D17" s="206">
        <v>3801.0406859999998</v>
      </c>
      <c r="E17" s="206">
        <v>4056.0648190000002</v>
      </c>
      <c r="F17" s="206">
        <v>3048.6095660000001</v>
      </c>
      <c r="G17" s="206">
        <v>3134.2454269999998</v>
      </c>
      <c r="H17" s="206">
        <v>3237.5631159999998</v>
      </c>
      <c r="I17" s="206">
        <v>3583.2307569999998</v>
      </c>
      <c r="J17" s="206">
        <v>3899.5607719999998</v>
      </c>
      <c r="K17" s="206">
        <v>4264.9513049999996</v>
      </c>
      <c r="L17" s="206">
        <v>4236.2818980000002</v>
      </c>
    </row>
    <row r="18" spans="1:19" ht="15" x14ac:dyDescent="0.25"/>
    <row r="19" spans="1:19" ht="15" x14ac:dyDescent="0.25"/>
    <row r="20" spans="1:19" ht="15" x14ac:dyDescent="0.25">
      <c r="P20" s="146"/>
      <c r="Q20" s="146"/>
      <c r="R20" s="146"/>
      <c r="S20" s="215"/>
    </row>
    <row r="21" spans="1:19" ht="15" x14ac:dyDescent="0.25">
      <c r="A21" s="130" t="s">
        <v>965</v>
      </c>
      <c r="P21" s="146"/>
      <c r="Q21" s="146"/>
      <c r="R21" s="146"/>
      <c r="S21" s="215"/>
    </row>
    <row r="22" spans="1:19" ht="15" x14ac:dyDescent="0.25">
      <c r="A22" s="202" t="s">
        <v>952</v>
      </c>
      <c r="B22" s="204">
        <v>2023</v>
      </c>
      <c r="C22" s="216">
        <v>2024</v>
      </c>
      <c r="D22" s="217" t="s">
        <v>948</v>
      </c>
      <c r="O22" s="146"/>
      <c r="P22" s="146"/>
      <c r="Q22" s="146"/>
      <c r="R22" s="215"/>
    </row>
    <row r="23" spans="1:19" ht="15" x14ac:dyDescent="0.25">
      <c r="A23" s="218" t="s">
        <v>953</v>
      </c>
      <c r="B23" s="205">
        <v>0</v>
      </c>
      <c r="C23" s="205">
        <v>231.1</v>
      </c>
      <c r="D23" s="219">
        <v>231.1</v>
      </c>
      <c r="F23" s="145"/>
      <c r="O23" s="146"/>
      <c r="P23" s="146"/>
      <c r="Q23" s="146"/>
      <c r="R23" s="215"/>
    </row>
    <row r="24" spans="1:19" ht="15" x14ac:dyDescent="0.25">
      <c r="A24" s="218" t="s">
        <v>954</v>
      </c>
      <c r="B24" s="205">
        <v>487.28571440000002</v>
      </c>
      <c r="C24" s="205">
        <v>560.5</v>
      </c>
      <c r="D24" s="219">
        <v>73.214285599999997</v>
      </c>
      <c r="F24" s="145"/>
      <c r="O24" s="146"/>
      <c r="P24" s="146"/>
      <c r="Q24" s="146"/>
      <c r="R24" s="215"/>
    </row>
    <row r="25" spans="1:19" ht="15" x14ac:dyDescent="0.25">
      <c r="A25" s="218" t="s">
        <v>955</v>
      </c>
      <c r="B25" s="205">
        <v>298.1178572</v>
      </c>
      <c r="C25" s="205">
        <v>254.414286</v>
      </c>
      <c r="D25" s="219">
        <v>-43.703571199999999</v>
      </c>
      <c r="F25" s="145"/>
      <c r="O25" s="146"/>
      <c r="P25" s="146"/>
      <c r="Q25" s="146"/>
      <c r="R25" s="215"/>
    </row>
    <row r="26" spans="1:19" ht="15" x14ac:dyDescent="0.25">
      <c r="A26" s="218" t="s">
        <v>956</v>
      </c>
      <c r="B26" s="205">
        <v>511.35714289999999</v>
      </c>
      <c r="C26" s="205">
        <v>523.95742849999999</v>
      </c>
      <c r="D26" s="219">
        <v>12.600285599999999</v>
      </c>
      <c r="E26" s="171"/>
      <c r="F26" s="145"/>
      <c r="O26" s="146"/>
      <c r="P26" s="146"/>
      <c r="Q26" s="146"/>
      <c r="R26" s="215"/>
    </row>
    <row r="27" spans="1:19" ht="15" x14ac:dyDescent="0.25">
      <c r="A27" s="218" t="s">
        <v>957</v>
      </c>
      <c r="B27" s="205">
        <v>177.16428569999999</v>
      </c>
      <c r="C27" s="205">
        <v>154.38</v>
      </c>
      <c r="D27" s="219">
        <v>-22.784285700000002</v>
      </c>
      <c r="F27" s="220"/>
      <c r="O27" s="146"/>
      <c r="P27" s="146"/>
      <c r="Q27" s="146"/>
      <c r="R27" s="215"/>
    </row>
    <row r="28" spans="1:19" ht="15" x14ac:dyDescent="0.25">
      <c r="A28" s="218" t="s">
        <v>253</v>
      </c>
      <c r="B28" s="205">
        <v>334.2852595</v>
      </c>
      <c r="C28" s="205">
        <v>340.4120714</v>
      </c>
      <c r="D28" s="219">
        <v>6.1268118999999999</v>
      </c>
      <c r="F28" s="145"/>
    </row>
    <row r="29" spans="1:19" ht="15" x14ac:dyDescent="0.25">
      <c r="A29" s="218" t="s">
        <v>273</v>
      </c>
      <c r="B29" s="205">
        <v>540.25</v>
      </c>
      <c r="C29" s="205">
        <v>336.8714286</v>
      </c>
      <c r="D29" s="219">
        <v>-203.3785714</v>
      </c>
      <c r="F29" s="145"/>
    </row>
    <row r="30" spans="1:19" ht="15" x14ac:dyDescent="0.25">
      <c r="A30" s="218" t="s">
        <v>958</v>
      </c>
      <c r="B30" s="205">
        <v>126.94499999999999</v>
      </c>
      <c r="C30" s="205">
        <v>153.5</v>
      </c>
      <c r="D30" s="219">
        <v>26.555</v>
      </c>
      <c r="F30" s="145"/>
    </row>
    <row r="31" spans="1:19" ht="15" x14ac:dyDescent="0.25">
      <c r="A31" s="218" t="s">
        <v>959</v>
      </c>
      <c r="B31" s="205">
        <v>201.3210526</v>
      </c>
      <c r="C31" s="205">
        <v>164.6353383</v>
      </c>
      <c r="D31" s="219">
        <v>-36.685714300000001</v>
      </c>
      <c r="F31" s="145"/>
    </row>
    <row r="32" spans="1:19" ht="15" x14ac:dyDescent="0.25">
      <c r="A32" s="218" t="s">
        <v>960</v>
      </c>
      <c r="B32" s="205">
        <v>1336.5464219999999</v>
      </c>
      <c r="C32" s="205">
        <v>1302.2470599999999</v>
      </c>
      <c r="D32" s="219">
        <v>-34.299362000000002</v>
      </c>
      <c r="F32" s="145"/>
    </row>
    <row r="33" spans="1:6" ht="15" x14ac:dyDescent="0.25">
      <c r="A33" s="218" t="s">
        <v>961</v>
      </c>
      <c r="B33" s="205">
        <v>251.67857140000001</v>
      </c>
      <c r="C33" s="205">
        <v>214.26428569999999</v>
      </c>
      <c r="D33" s="219">
        <v>-37.414285700000001</v>
      </c>
      <c r="F33" s="145"/>
    </row>
    <row r="34" spans="1:6" ht="15" x14ac:dyDescent="0.25">
      <c r="A34" s="221" t="s">
        <v>966</v>
      </c>
      <c r="B34" s="210">
        <v>4264.9513049999996</v>
      </c>
      <c r="C34" s="210">
        <v>4236.2818980000002</v>
      </c>
      <c r="D34" s="211">
        <v>-28.669407199999998</v>
      </c>
    </row>
    <row r="35" spans="1:6" ht="15" x14ac:dyDescent="0.25"/>
    <row r="36" spans="1:6" ht="15" x14ac:dyDescent="0.25"/>
    <row r="37" spans="1:6" ht="15" x14ac:dyDescent="0.25"/>
    <row r="38" spans="1:6" ht="15" x14ac:dyDescent="0.25"/>
    <row r="39" spans="1:6" ht="15" x14ac:dyDescent="0.25"/>
    <row r="40" spans="1:6" ht="15" x14ac:dyDescent="0.25"/>
    <row r="41" spans="1:6" ht="15" x14ac:dyDescent="0.25"/>
    <row r="42" spans="1:6" ht="15" x14ac:dyDescent="0.25"/>
    <row r="43" spans="1:6" ht="15" x14ac:dyDescent="0.25"/>
    <row r="44" spans="1:6" ht="15" x14ac:dyDescent="0.25"/>
    <row r="45" spans="1:6" ht="15" x14ac:dyDescent="0.25"/>
    <row r="46" spans="1:6" ht="15" x14ac:dyDescent="0.25"/>
    <row r="47" spans="1:6" ht="15" x14ac:dyDescent="0.25"/>
    <row r="48" spans="1:6" ht="15" x14ac:dyDescent="0.25"/>
    <row r="49" ht="15" x14ac:dyDescent="0.25"/>
    <row r="50" ht="15" x14ac:dyDescent="0.25"/>
    <row r="51" ht="15" x14ac:dyDescent="0.25"/>
    <row r="52" ht="15" x14ac:dyDescent="0.25"/>
    <row r="53" ht="15" x14ac:dyDescent="0.25"/>
    <row r="54" ht="15" x14ac:dyDescent="0.25"/>
    <row r="55" ht="15" x14ac:dyDescent="0.25"/>
    <row r="56" ht="15" x14ac:dyDescent="0.25"/>
    <row r="57" ht="15" x14ac:dyDescent="0.25"/>
    <row r="58" ht="15" x14ac:dyDescent="0.25"/>
    <row r="59" ht="15" x14ac:dyDescent="0.25"/>
    <row r="60" ht="15" x14ac:dyDescent="0.25"/>
    <row r="61" ht="15" x14ac:dyDescent="0.25"/>
    <row r="62" ht="15" x14ac:dyDescent="0.25"/>
    <row r="63" ht="15" x14ac:dyDescent="0.25"/>
    <row r="64" ht="15" x14ac:dyDescent="0.25"/>
    <row r="65" ht="15" x14ac:dyDescent="0.25"/>
    <row r="66" ht="15" x14ac:dyDescent="0.25"/>
    <row r="67" ht="15" x14ac:dyDescent="0.25"/>
    <row r="68" ht="15" x14ac:dyDescent="0.25"/>
    <row r="69" ht="15" x14ac:dyDescent="0.25"/>
    <row r="70" ht="15" x14ac:dyDescent="0.25"/>
    <row r="71" ht="15" x14ac:dyDescent="0.25"/>
    <row r="72" ht="15" x14ac:dyDescent="0.25"/>
    <row r="73" ht="15" x14ac:dyDescent="0.25"/>
    <row r="74" ht="15" x14ac:dyDescent="0.25"/>
    <row r="75" ht="15" x14ac:dyDescent="0.25"/>
    <row r="76" ht="15" x14ac:dyDescent="0.25"/>
    <row r="77" ht="15" x14ac:dyDescent="0.25"/>
    <row r="78" ht="15" x14ac:dyDescent="0.25"/>
    <row r="79" ht="15" x14ac:dyDescent="0.25"/>
    <row r="80" ht="15" x14ac:dyDescent="0.25"/>
    <row r="81" ht="15" x14ac:dyDescent="0.25"/>
    <row r="82" ht="15" x14ac:dyDescent="0.25"/>
    <row r="83" ht="15" x14ac:dyDescent="0.25"/>
    <row r="84" ht="15" x14ac:dyDescent="0.25"/>
    <row r="85" ht="15" x14ac:dyDescent="0.25"/>
    <row r="86" ht="15" x14ac:dyDescent="0.25"/>
    <row r="87" ht="15" x14ac:dyDescent="0.25"/>
    <row r="88" ht="15" x14ac:dyDescent="0.25"/>
    <row r="89" ht="15" x14ac:dyDescent="0.25"/>
    <row r="90" ht="15" x14ac:dyDescent="0.25"/>
    <row r="91" ht="15" x14ac:dyDescent="0.25"/>
    <row r="92" ht="15" x14ac:dyDescent="0.25"/>
    <row r="93" ht="15" x14ac:dyDescent="0.25"/>
    <row r="94" ht="15" x14ac:dyDescent="0.25"/>
    <row r="95" ht="15" x14ac:dyDescent="0.25"/>
    <row r="96" ht="15" x14ac:dyDescent="0.25"/>
    <row r="97" ht="15" x14ac:dyDescent="0.25"/>
    <row r="98" ht="15" x14ac:dyDescent="0.25"/>
    <row r="99" ht="15" x14ac:dyDescent="0.25"/>
    <row r="100" ht="15" x14ac:dyDescent="0.25"/>
    <row r="101" ht="15" x14ac:dyDescent="0.25"/>
    <row r="102" ht="15" x14ac:dyDescent="0.25"/>
    <row r="103" ht="15" x14ac:dyDescent="0.25"/>
    <row r="104" ht="15" x14ac:dyDescent="0.25"/>
    <row r="105" ht="15" x14ac:dyDescent="0.25"/>
    <row r="106" ht="15" x14ac:dyDescent="0.25"/>
    <row r="107" ht="15" x14ac:dyDescent="0.25"/>
    <row r="108" ht="15" x14ac:dyDescent="0.25"/>
    <row r="109" ht="15" x14ac:dyDescent="0.25"/>
    <row r="110" ht="15" x14ac:dyDescent="0.25"/>
    <row r="111" ht="15" x14ac:dyDescent="0.25"/>
    <row r="112" ht="15" x14ac:dyDescent="0.25"/>
    <row r="113" ht="15" x14ac:dyDescent="0.25"/>
    <row r="114" ht="15" x14ac:dyDescent="0.25"/>
    <row r="115" ht="15" x14ac:dyDescent="0.25"/>
    <row r="116" ht="15" x14ac:dyDescent="0.25"/>
    <row r="117" ht="15" x14ac:dyDescent="0.25"/>
    <row r="118" ht="15" x14ac:dyDescent="0.25"/>
    <row r="119" ht="15" x14ac:dyDescent="0.25"/>
    <row r="120" ht="15" x14ac:dyDescent="0.25"/>
    <row r="121" ht="15" x14ac:dyDescent="0.25"/>
    <row r="122" ht="15" x14ac:dyDescent="0.25"/>
    <row r="123" ht="15" x14ac:dyDescent="0.25"/>
    <row r="124" ht="15" x14ac:dyDescent="0.25"/>
    <row r="125" ht="15" x14ac:dyDescent="0.25"/>
    <row r="126" ht="15" x14ac:dyDescent="0.25"/>
    <row r="127" ht="15" x14ac:dyDescent="0.25"/>
    <row r="128" ht="15" x14ac:dyDescent="0.25"/>
    <row r="129" ht="15" x14ac:dyDescent="0.25"/>
    <row r="130" ht="15" x14ac:dyDescent="0.25"/>
    <row r="131" ht="15" x14ac:dyDescent="0.25"/>
    <row r="132" ht="15" x14ac:dyDescent="0.25"/>
    <row r="133" ht="15" x14ac:dyDescent="0.25"/>
    <row r="134" ht="15" x14ac:dyDescent="0.25"/>
    <row r="135" ht="15" x14ac:dyDescent="0.25"/>
    <row r="136" ht="15" x14ac:dyDescent="0.25"/>
    <row r="137" ht="15" x14ac:dyDescent="0.25"/>
    <row r="138" ht="15" x14ac:dyDescent="0.25"/>
    <row r="139" ht="15" x14ac:dyDescent="0.25"/>
    <row r="140" ht="15" x14ac:dyDescent="0.25"/>
    <row r="141" ht="15" x14ac:dyDescent="0.25"/>
    <row r="142" ht="15" x14ac:dyDescent="0.25"/>
    <row r="143" ht="15" x14ac:dyDescent="0.25"/>
    <row r="144" ht="15" x14ac:dyDescent="0.25"/>
    <row r="145" ht="15" x14ac:dyDescent="0.25"/>
    <row r="146" ht="15" x14ac:dyDescent="0.25"/>
    <row r="147" ht="15" x14ac:dyDescent="0.25"/>
    <row r="148" ht="15" x14ac:dyDescent="0.25"/>
    <row r="149" ht="15" x14ac:dyDescent="0.25"/>
    <row r="150" ht="15" x14ac:dyDescent="0.25"/>
    <row r="151" ht="15" x14ac:dyDescent="0.25"/>
    <row r="152" ht="15" x14ac:dyDescent="0.25"/>
    <row r="153" ht="15" x14ac:dyDescent="0.25"/>
    <row r="154" ht="15" x14ac:dyDescent="0.25"/>
    <row r="155" ht="15" x14ac:dyDescent="0.25"/>
    <row r="156" ht="15" x14ac:dyDescent="0.25"/>
    <row r="157" ht="15" x14ac:dyDescent="0.25"/>
    <row r="158" ht="15" x14ac:dyDescent="0.25"/>
    <row r="159" ht="15" x14ac:dyDescent="0.25"/>
    <row r="160" ht="15" x14ac:dyDescent="0.25"/>
    <row r="161" ht="15" x14ac:dyDescent="0.25"/>
    <row r="162" ht="15" x14ac:dyDescent="0.25"/>
    <row r="163" ht="15" x14ac:dyDescent="0.25"/>
    <row r="164" ht="15" x14ac:dyDescent="0.25"/>
    <row r="165" ht="15" x14ac:dyDescent="0.25"/>
    <row r="166" ht="15" x14ac:dyDescent="0.25"/>
    <row r="167" ht="15" x14ac:dyDescent="0.25"/>
    <row r="168" ht="15" x14ac:dyDescent="0.25"/>
    <row r="169" ht="15" x14ac:dyDescent="0.25"/>
    <row r="170" ht="15" x14ac:dyDescent="0.25"/>
    <row r="171" ht="15" x14ac:dyDescent="0.25"/>
    <row r="172" ht="15" x14ac:dyDescent="0.25"/>
    <row r="173" ht="15" x14ac:dyDescent="0.25"/>
    <row r="174" ht="15" x14ac:dyDescent="0.25"/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00EC4-832C-4C87-98B1-AE75FE45A503}">
  <sheetPr>
    <tabColor theme="9" tint="0.39997558519241921"/>
  </sheetPr>
  <dimension ref="A1:L222"/>
  <sheetViews>
    <sheetView zoomScaleNormal="100" workbookViewId="0">
      <selection activeCell="A2" sqref="A2"/>
    </sheetView>
  </sheetViews>
  <sheetFormatPr defaultColWidth="9.42578125" defaultRowHeight="10.5" customHeight="1" x14ac:dyDescent="0.25"/>
  <cols>
    <col min="1" max="1" width="30.42578125" style="131" customWidth="1"/>
    <col min="2" max="3" width="12.5703125" style="131" customWidth="1"/>
    <col min="4" max="5" width="10.42578125" style="131" customWidth="1"/>
    <col min="6" max="6" width="12.5703125" style="131" customWidth="1"/>
    <col min="7" max="7" width="28.28515625" style="131" customWidth="1"/>
    <col min="8" max="11" width="12.5703125" style="131" customWidth="1"/>
    <col min="12" max="12" width="11.42578125" style="131" bestFit="1" customWidth="1"/>
    <col min="13" max="13" width="9.5703125" style="131" bestFit="1" customWidth="1"/>
    <col min="14" max="16" width="9.42578125" style="131"/>
    <col min="17" max="17" width="12.42578125" style="131" customWidth="1"/>
    <col min="18" max="16384" width="9.42578125" style="131"/>
  </cols>
  <sheetData>
    <row r="1" spans="1:12" ht="15" x14ac:dyDescent="0.25">
      <c r="A1" s="222" t="s">
        <v>896</v>
      </c>
    </row>
    <row r="2" spans="1:12" ht="30" x14ac:dyDescent="0.25">
      <c r="A2" s="179" t="s">
        <v>967</v>
      </c>
      <c r="B2" s="135">
        <v>2023</v>
      </c>
      <c r="C2" s="223">
        <v>2024</v>
      </c>
      <c r="D2" s="135" t="s">
        <v>948</v>
      </c>
      <c r="E2" s="135" t="s">
        <v>949</v>
      </c>
      <c r="F2" s="146"/>
    </row>
    <row r="3" spans="1:12" ht="15" x14ac:dyDescent="0.25">
      <c r="A3" s="137" t="s">
        <v>968</v>
      </c>
      <c r="B3" s="224">
        <v>276774.90286740998</v>
      </c>
      <c r="C3" s="225">
        <v>298427.01671569998</v>
      </c>
      <c r="D3" s="226">
        <v>21652.113850000002</v>
      </c>
      <c r="E3" s="227">
        <v>7.8230000000000004</v>
      </c>
      <c r="F3" s="146"/>
      <c r="G3" s="146"/>
      <c r="H3" s="146"/>
      <c r="I3" s="207"/>
    </row>
    <row r="4" spans="1:12" ht="15" x14ac:dyDescent="0.25">
      <c r="A4" s="137" t="s">
        <v>969</v>
      </c>
      <c r="B4" s="224">
        <v>63508.849926399977</v>
      </c>
      <c r="C4" s="225">
        <v>55481.5884181</v>
      </c>
      <c r="D4" s="228">
        <v>-8027.2615079999996</v>
      </c>
      <c r="E4" s="229">
        <v>-12.6396</v>
      </c>
      <c r="F4" s="146"/>
      <c r="G4" s="146"/>
      <c r="H4" s="146"/>
      <c r="I4" s="207"/>
    </row>
    <row r="5" spans="1:12" ht="15" x14ac:dyDescent="0.25">
      <c r="A5" s="137" t="s">
        <v>970</v>
      </c>
      <c r="B5" s="224">
        <v>17109.750067099951</v>
      </c>
      <c r="C5" s="225">
        <v>18076.022263499999</v>
      </c>
      <c r="D5" s="226">
        <v>966.27219639999998</v>
      </c>
      <c r="E5" s="229">
        <v>5.6475</v>
      </c>
      <c r="F5" s="146"/>
      <c r="H5" s="146"/>
      <c r="I5" s="207"/>
    </row>
    <row r="6" spans="1:12" ht="17.25" x14ac:dyDescent="0.25">
      <c r="A6" s="137" t="s">
        <v>971</v>
      </c>
      <c r="B6" s="224">
        <v>11569.870172600011</v>
      </c>
      <c r="C6" s="225">
        <v>11772.415104899999</v>
      </c>
      <c r="D6" s="226">
        <v>202.5449323</v>
      </c>
      <c r="E6" s="229">
        <v>1.7506999999999999</v>
      </c>
      <c r="F6" s="146"/>
      <c r="G6" s="171"/>
      <c r="H6" s="146"/>
      <c r="I6" s="207"/>
    </row>
    <row r="7" spans="1:12" ht="15" x14ac:dyDescent="0.25">
      <c r="A7" s="230"/>
    </row>
    <row r="8" spans="1:12" ht="15" x14ac:dyDescent="0.25">
      <c r="A8" s="230"/>
    </row>
    <row r="9" spans="1:12" ht="15" x14ac:dyDescent="0.25">
      <c r="B9" s="146"/>
      <c r="D9" s="146"/>
      <c r="F9" s="146"/>
    </row>
    <row r="10" spans="1:12" ht="15" x14ac:dyDescent="0.25">
      <c r="A10" s="222" t="s">
        <v>897</v>
      </c>
    </row>
    <row r="11" spans="1:12" ht="17.25" x14ac:dyDescent="0.25">
      <c r="A11" s="231" t="s">
        <v>62</v>
      </c>
      <c r="B11" s="232" t="s">
        <v>972</v>
      </c>
      <c r="C11" s="232" t="s">
        <v>973</v>
      </c>
      <c r="D11" s="232" t="s">
        <v>970</v>
      </c>
      <c r="E11" s="232" t="s">
        <v>974</v>
      </c>
      <c r="I11" s="160"/>
      <c r="J11" s="160"/>
      <c r="K11" s="160"/>
      <c r="L11" s="160"/>
    </row>
    <row r="12" spans="1:12" ht="15" x14ac:dyDescent="0.25">
      <c r="A12" s="181" t="s">
        <v>85</v>
      </c>
      <c r="B12" s="233">
        <v>65420.184309999997</v>
      </c>
      <c r="C12" s="233">
        <v>10155.542530000001</v>
      </c>
      <c r="D12" s="233">
        <v>2244.7559070000002</v>
      </c>
      <c r="E12" s="233">
        <v>4645.0825000000004</v>
      </c>
      <c r="F12" s="146"/>
      <c r="G12" s="146"/>
      <c r="H12" s="146"/>
      <c r="I12" s="146"/>
      <c r="J12" s="160"/>
      <c r="K12" s="160"/>
      <c r="L12" s="160"/>
    </row>
    <row r="13" spans="1:12" ht="15" x14ac:dyDescent="0.25">
      <c r="A13" s="181" t="s">
        <v>86</v>
      </c>
      <c r="B13" s="233">
        <v>107130.5165</v>
      </c>
      <c r="C13" s="233">
        <v>19665.47538</v>
      </c>
      <c r="D13" s="233">
        <v>8374.4938270000002</v>
      </c>
      <c r="E13" s="233">
        <v>286.0250992</v>
      </c>
      <c r="F13" s="146"/>
      <c r="G13" s="146"/>
      <c r="H13" s="146"/>
      <c r="I13" s="146"/>
      <c r="J13" s="160"/>
      <c r="K13" s="160"/>
      <c r="L13" s="160"/>
    </row>
    <row r="14" spans="1:12" ht="15" x14ac:dyDescent="0.25">
      <c r="A14" s="181" t="s">
        <v>87</v>
      </c>
      <c r="B14" s="233">
        <v>18316.955300000001</v>
      </c>
      <c r="C14" s="233">
        <v>411.51970160000002</v>
      </c>
      <c r="D14" s="233"/>
      <c r="E14" s="233">
        <v>70.592857300000006</v>
      </c>
      <c r="F14" s="146"/>
      <c r="G14" s="146"/>
      <c r="H14" s="146"/>
      <c r="I14" s="146"/>
      <c r="J14" s="160"/>
      <c r="K14" s="160"/>
      <c r="L14" s="160"/>
    </row>
    <row r="15" spans="1:12" ht="15" x14ac:dyDescent="0.25">
      <c r="A15" s="181" t="s">
        <v>88</v>
      </c>
      <c r="B15" s="233">
        <v>53487.63768</v>
      </c>
      <c r="C15" s="233">
        <v>13511.513580000001</v>
      </c>
      <c r="D15" s="233">
        <v>3898.6922330000002</v>
      </c>
      <c r="E15" s="233"/>
      <c r="F15" s="146"/>
      <c r="G15" s="146"/>
      <c r="H15" s="146"/>
      <c r="I15" s="146"/>
      <c r="J15" s="160"/>
      <c r="K15" s="160"/>
      <c r="L15" s="160"/>
    </row>
    <row r="16" spans="1:12" ht="15" x14ac:dyDescent="0.25">
      <c r="A16" s="181" t="s">
        <v>89</v>
      </c>
      <c r="B16" s="233">
        <v>10498.16805</v>
      </c>
      <c r="C16" s="233">
        <v>1930.611476</v>
      </c>
      <c r="D16" s="233">
        <v>19.1949401</v>
      </c>
      <c r="E16" s="233">
        <v>3118.6381729999998</v>
      </c>
      <c r="F16" s="146"/>
      <c r="G16" s="146"/>
      <c r="H16" s="146"/>
      <c r="I16" s="146"/>
      <c r="J16" s="160"/>
      <c r="K16" s="160"/>
      <c r="L16" s="160"/>
    </row>
    <row r="17" spans="1:12" ht="15" x14ac:dyDescent="0.25">
      <c r="A17" s="181" t="s">
        <v>90</v>
      </c>
      <c r="B17" s="233">
        <v>36087.907079999997</v>
      </c>
      <c r="C17" s="233">
        <v>9320.4509770000004</v>
      </c>
      <c r="D17" s="233">
        <v>3490.954808</v>
      </c>
      <c r="E17" s="233">
        <v>990.87581929999999</v>
      </c>
      <c r="F17" s="146"/>
      <c r="G17" s="146"/>
      <c r="H17" s="146"/>
      <c r="I17" s="146"/>
      <c r="J17" s="160"/>
      <c r="K17" s="160"/>
      <c r="L17" s="160"/>
    </row>
    <row r="18" spans="1:12" ht="15" x14ac:dyDescent="0.25">
      <c r="A18" s="185" t="s">
        <v>950</v>
      </c>
      <c r="B18" s="234">
        <v>290941.3689</v>
      </c>
      <c r="C18" s="234">
        <v>54995.113640000003</v>
      </c>
      <c r="D18" s="234">
        <v>18028.09172</v>
      </c>
      <c r="E18" s="234">
        <v>9111.2144489999991</v>
      </c>
      <c r="F18" s="146"/>
      <c r="G18" s="146"/>
      <c r="H18" s="146"/>
      <c r="I18" s="146"/>
      <c r="J18" s="146"/>
      <c r="K18" s="146"/>
      <c r="L18" s="146"/>
    </row>
    <row r="19" spans="1:12" ht="15" x14ac:dyDescent="0.25">
      <c r="A19" s="181" t="s">
        <v>91</v>
      </c>
      <c r="B19" s="233">
        <v>6842.1942929999996</v>
      </c>
      <c r="C19" s="233">
        <v>375.74569309999998</v>
      </c>
      <c r="D19" s="233">
        <v>34.747004400000002</v>
      </c>
      <c r="E19" s="233">
        <v>2216.1127879999999</v>
      </c>
      <c r="F19" s="146"/>
      <c r="G19" s="146"/>
      <c r="H19" s="146"/>
      <c r="I19" s="146"/>
      <c r="J19" s="160"/>
      <c r="K19" s="160"/>
      <c r="L19" s="160"/>
    </row>
    <row r="20" spans="1:12" ht="15" x14ac:dyDescent="0.25">
      <c r="A20" s="181" t="s">
        <v>92</v>
      </c>
      <c r="B20" s="233">
        <v>643.45351549999998</v>
      </c>
      <c r="C20" s="233">
        <v>110.72908700000001</v>
      </c>
      <c r="D20" s="233">
        <v>13.1835437</v>
      </c>
      <c r="E20" s="233">
        <v>445.08786809999998</v>
      </c>
      <c r="F20" s="146"/>
      <c r="G20" s="146"/>
      <c r="H20" s="146"/>
      <c r="I20" s="146"/>
      <c r="J20" s="160"/>
      <c r="K20" s="160"/>
      <c r="L20" s="160"/>
    </row>
    <row r="21" spans="1:12" ht="15" x14ac:dyDescent="0.25">
      <c r="A21" s="185" t="s">
        <v>951</v>
      </c>
      <c r="B21" s="235">
        <v>298427.01669999998</v>
      </c>
      <c r="C21" s="235">
        <v>55481.58842</v>
      </c>
      <c r="D21" s="235">
        <v>18076.022260000002</v>
      </c>
      <c r="E21" s="235">
        <v>11772.4151</v>
      </c>
      <c r="F21" s="146"/>
      <c r="G21" s="146"/>
      <c r="H21" s="146"/>
      <c r="I21" s="146"/>
      <c r="J21" s="160"/>
      <c r="K21" s="160"/>
      <c r="L21" s="160"/>
    </row>
    <row r="22" spans="1:12" ht="15" x14ac:dyDescent="0.25"/>
    <row r="23" spans="1:12" ht="15" x14ac:dyDescent="0.25"/>
    <row r="24" spans="1:12" ht="15" x14ac:dyDescent="0.25"/>
    <row r="25" spans="1:12" ht="15" x14ac:dyDescent="0.25">
      <c r="A25" s="222" t="s">
        <v>898</v>
      </c>
    </row>
    <row r="26" spans="1:12" ht="15" x14ac:dyDescent="0.25">
      <c r="A26" s="222"/>
      <c r="D26" s="163" t="s">
        <v>944</v>
      </c>
      <c r="E26" s="163"/>
    </row>
    <row r="27" spans="1:12" ht="15" x14ac:dyDescent="0.25">
      <c r="A27" s="179" t="s">
        <v>62</v>
      </c>
      <c r="B27" s="232" t="s">
        <v>975</v>
      </c>
      <c r="C27" s="236" t="s">
        <v>976</v>
      </c>
      <c r="D27" s="237" t="s">
        <v>975</v>
      </c>
      <c r="E27" s="237" t="s">
        <v>976</v>
      </c>
    </row>
    <row r="28" spans="1:12" ht="15" x14ac:dyDescent="0.25">
      <c r="A28" s="181" t="s">
        <v>90</v>
      </c>
      <c r="B28" s="238">
        <v>23723</v>
      </c>
      <c r="C28" s="239">
        <v>30847</v>
      </c>
      <c r="D28" s="240">
        <v>43.472603994868976</v>
      </c>
      <c r="E28" s="240">
        <v>56.527396005131024</v>
      </c>
      <c r="F28" s="241"/>
    </row>
    <row r="29" spans="1:12" ht="15" x14ac:dyDescent="0.25">
      <c r="A29" s="181" t="s">
        <v>86</v>
      </c>
      <c r="B29" s="238">
        <v>96458</v>
      </c>
      <c r="C29" s="239">
        <v>56274</v>
      </c>
      <c r="D29" s="240">
        <v>63.155069009768752</v>
      </c>
      <c r="E29" s="240">
        <v>36.844930990231255</v>
      </c>
      <c r="F29" s="241"/>
    </row>
    <row r="30" spans="1:12" ht="15" x14ac:dyDescent="0.25">
      <c r="A30" s="181" t="s">
        <v>88</v>
      </c>
      <c r="B30" s="242">
        <v>66526</v>
      </c>
      <c r="C30" s="243">
        <v>12484</v>
      </c>
      <c r="D30" s="244">
        <v>84.199468421718777</v>
      </c>
      <c r="E30" s="244">
        <v>15.80053157828123</v>
      </c>
      <c r="F30" s="241"/>
    </row>
    <row r="31" spans="1:12" ht="15" x14ac:dyDescent="0.25">
      <c r="A31" s="181" t="s">
        <v>85</v>
      </c>
      <c r="B31" s="242">
        <v>76977</v>
      </c>
      <c r="C31" s="243">
        <v>10019</v>
      </c>
      <c r="D31" s="244">
        <v>88.483378546140059</v>
      </c>
      <c r="E31" s="244">
        <v>11.516621453859948</v>
      </c>
      <c r="F31" s="241"/>
    </row>
    <row r="32" spans="1:12" ht="15" x14ac:dyDescent="0.25">
      <c r="A32" s="181" t="s">
        <v>92</v>
      </c>
      <c r="B32" s="238">
        <v>1197</v>
      </c>
      <c r="C32" s="239">
        <v>123</v>
      </c>
      <c r="D32" s="240">
        <v>90.681818181818187</v>
      </c>
      <c r="E32" s="240">
        <v>9.3181818181818183</v>
      </c>
      <c r="F32" s="241"/>
    </row>
    <row r="33" spans="1:6" ht="15" x14ac:dyDescent="0.25">
      <c r="A33" s="181" t="s">
        <v>87</v>
      </c>
      <c r="B33" s="242">
        <v>19479</v>
      </c>
      <c r="C33" s="243">
        <v>1234</v>
      </c>
      <c r="D33" s="244">
        <v>94.042388837927874</v>
      </c>
      <c r="E33" s="244">
        <v>5.957611162072129</v>
      </c>
      <c r="F33" s="241"/>
    </row>
    <row r="34" spans="1:6" ht="15" x14ac:dyDescent="0.25">
      <c r="A34" s="181" t="s">
        <v>91</v>
      </c>
      <c r="B34" s="242">
        <v>9691</v>
      </c>
      <c r="C34" s="242">
        <v>363</v>
      </c>
      <c r="D34" s="245">
        <v>96.389496717724285</v>
      </c>
      <c r="E34" s="245">
        <v>3.6105032822757113</v>
      </c>
      <c r="F34" s="241"/>
    </row>
    <row r="35" spans="1:6" ht="15" x14ac:dyDescent="0.25">
      <c r="A35" s="181" t="s">
        <v>89</v>
      </c>
      <c r="B35" s="242">
        <v>15145</v>
      </c>
      <c r="C35" s="242">
        <v>1820</v>
      </c>
      <c r="D35" s="242">
        <v>89.272030651340998</v>
      </c>
      <c r="E35" s="242">
        <v>10.727969348659004</v>
      </c>
      <c r="F35" s="241"/>
    </row>
    <row r="36" spans="1:6" ht="15" x14ac:dyDescent="0.25"/>
    <row r="37" spans="1:6" ht="15" x14ac:dyDescent="0.25">
      <c r="A37" s="222" t="s">
        <v>900</v>
      </c>
    </row>
    <row r="38" spans="1:6" ht="15" x14ac:dyDescent="0.25">
      <c r="A38" s="246" t="s">
        <v>977</v>
      </c>
      <c r="B38" s="135" t="s">
        <v>978</v>
      </c>
      <c r="D38" s="247"/>
      <c r="E38" s="247"/>
    </row>
    <row r="39" spans="1:6" ht="15" x14ac:dyDescent="0.25">
      <c r="A39" s="181" t="s">
        <v>979</v>
      </c>
      <c r="B39" s="168">
        <v>14</v>
      </c>
      <c r="D39" s="171"/>
    </row>
    <row r="40" spans="1:6" ht="15" x14ac:dyDescent="0.25">
      <c r="A40" s="248" t="s">
        <v>980</v>
      </c>
      <c r="B40" s="168">
        <v>14.2</v>
      </c>
    </row>
    <row r="41" spans="1:6" ht="15" x14ac:dyDescent="0.25">
      <c r="A41" s="248" t="s">
        <v>981</v>
      </c>
      <c r="B41" s="168">
        <v>22.3</v>
      </c>
    </row>
    <row r="42" spans="1:6" ht="15" x14ac:dyDescent="0.25">
      <c r="A42" s="248" t="s">
        <v>982</v>
      </c>
      <c r="B42" s="168">
        <v>16.899999999999999</v>
      </c>
    </row>
    <row r="43" spans="1:6" ht="15" x14ac:dyDescent="0.25">
      <c r="A43" s="248" t="s">
        <v>983</v>
      </c>
      <c r="B43" s="168">
        <v>10.5</v>
      </c>
    </row>
    <row r="44" spans="1:6" ht="15" x14ac:dyDescent="0.25">
      <c r="A44" s="181" t="s">
        <v>984</v>
      </c>
      <c r="B44" s="168">
        <v>22.1</v>
      </c>
    </row>
    <row r="45" spans="1:6" ht="15" x14ac:dyDescent="0.25"/>
    <row r="46" spans="1:6" ht="15" x14ac:dyDescent="0.25"/>
    <row r="47" spans="1:6" ht="15" x14ac:dyDescent="0.25">
      <c r="A47" s="249"/>
      <c r="C47" s="230"/>
    </row>
    <row r="48" spans="1:6" ht="15" x14ac:dyDescent="0.25">
      <c r="A48" s="249"/>
    </row>
    <row r="49" ht="15" x14ac:dyDescent="0.25"/>
    <row r="50" ht="15" x14ac:dyDescent="0.25"/>
    <row r="51" ht="15" x14ac:dyDescent="0.25"/>
    <row r="52" ht="15" x14ac:dyDescent="0.25"/>
    <row r="53" ht="15" x14ac:dyDescent="0.25"/>
    <row r="54" ht="15" x14ac:dyDescent="0.25"/>
    <row r="55" ht="15" x14ac:dyDescent="0.25"/>
    <row r="56" ht="15" x14ac:dyDescent="0.25"/>
    <row r="57" ht="15" x14ac:dyDescent="0.25"/>
    <row r="58" ht="15" x14ac:dyDescent="0.25"/>
    <row r="59" ht="15" x14ac:dyDescent="0.25"/>
    <row r="60" ht="15" x14ac:dyDescent="0.25"/>
    <row r="61" ht="15" x14ac:dyDescent="0.25"/>
    <row r="62" ht="15" x14ac:dyDescent="0.25"/>
    <row r="63" ht="15" x14ac:dyDescent="0.25"/>
    <row r="64" ht="15" x14ac:dyDescent="0.25"/>
    <row r="65" ht="15" x14ac:dyDescent="0.25"/>
    <row r="66" ht="15" x14ac:dyDescent="0.25"/>
    <row r="67" ht="15" x14ac:dyDescent="0.25"/>
    <row r="68" ht="15" x14ac:dyDescent="0.25"/>
    <row r="69" ht="15" x14ac:dyDescent="0.25"/>
    <row r="70" ht="15" x14ac:dyDescent="0.25"/>
    <row r="71" ht="15" x14ac:dyDescent="0.25"/>
    <row r="72" ht="15" x14ac:dyDescent="0.25"/>
    <row r="73" ht="15" x14ac:dyDescent="0.25"/>
    <row r="74" ht="15" x14ac:dyDescent="0.25"/>
    <row r="75" ht="15" x14ac:dyDescent="0.25"/>
    <row r="76" ht="15" x14ac:dyDescent="0.25"/>
    <row r="77" ht="15" x14ac:dyDescent="0.25"/>
    <row r="78" ht="15" x14ac:dyDescent="0.25"/>
    <row r="79" ht="15" x14ac:dyDescent="0.25"/>
    <row r="80" ht="15" x14ac:dyDescent="0.25"/>
    <row r="81" ht="15" x14ac:dyDescent="0.25"/>
    <row r="82" ht="15" x14ac:dyDescent="0.25"/>
    <row r="83" ht="15" x14ac:dyDescent="0.25"/>
    <row r="84" ht="15" x14ac:dyDescent="0.25"/>
    <row r="85" ht="15" x14ac:dyDescent="0.25"/>
    <row r="86" ht="15" x14ac:dyDescent="0.25"/>
    <row r="87" ht="15" x14ac:dyDescent="0.25"/>
    <row r="88" ht="15" x14ac:dyDescent="0.25"/>
    <row r="89" ht="15" x14ac:dyDescent="0.25"/>
    <row r="90" ht="15" x14ac:dyDescent="0.25"/>
    <row r="91" ht="15" x14ac:dyDescent="0.25"/>
    <row r="92" ht="15" x14ac:dyDescent="0.25"/>
    <row r="93" ht="15" x14ac:dyDescent="0.25"/>
    <row r="94" ht="15" x14ac:dyDescent="0.25"/>
    <row r="95" ht="15" x14ac:dyDescent="0.25"/>
    <row r="96" ht="15" x14ac:dyDescent="0.25"/>
    <row r="97" ht="15" x14ac:dyDescent="0.25"/>
    <row r="98" ht="15" x14ac:dyDescent="0.25"/>
    <row r="99" ht="15" x14ac:dyDescent="0.25"/>
    <row r="100" ht="15" x14ac:dyDescent="0.25"/>
    <row r="101" ht="15" x14ac:dyDescent="0.25"/>
    <row r="102" ht="15" x14ac:dyDescent="0.25"/>
    <row r="103" ht="15" x14ac:dyDescent="0.25"/>
    <row r="104" ht="15" x14ac:dyDescent="0.25"/>
    <row r="105" ht="15" x14ac:dyDescent="0.25"/>
    <row r="106" ht="15" x14ac:dyDescent="0.25"/>
    <row r="107" ht="15" x14ac:dyDescent="0.25"/>
    <row r="108" ht="15" x14ac:dyDescent="0.25"/>
    <row r="109" ht="15" x14ac:dyDescent="0.25"/>
    <row r="110" ht="15" x14ac:dyDescent="0.25"/>
    <row r="111" ht="15" x14ac:dyDescent="0.25"/>
    <row r="112" ht="15" x14ac:dyDescent="0.25"/>
    <row r="113" ht="15" x14ac:dyDescent="0.25"/>
    <row r="114" ht="15" x14ac:dyDescent="0.25"/>
    <row r="115" ht="15" x14ac:dyDescent="0.25"/>
    <row r="116" ht="15" x14ac:dyDescent="0.25"/>
    <row r="117" ht="15" x14ac:dyDescent="0.25"/>
    <row r="118" ht="15" x14ac:dyDescent="0.25"/>
    <row r="119" ht="15" x14ac:dyDescent="0.25"/>
    <row r="120" ht="15" x14ac:dyDescent="0.25"/>
    <row r="121" ht="15" x14ac:dyDescent="0.25"/>
    <row r="122" ht="15" x14ac:dyDescent="0.25"/>
    <row r="123" ht="15" x14ac:dyDescent="0.25"/>
    <row r="124" ht="15" x14ac:dyDescent="0.25"/>
    <row r="125" ht="15" x14ac:dyDescent="0.25"/>
    <row r="126" ht="15" x14ac:dyDescent="0.25"/>
    <row r="127" ht="15" x14ac:dyDescent="0.25"/>
    <row r="128" ht="15" x14ac:dyDescent="0.25"/>
    <row r="129" ht="15" x14ac:dyDescent="0.25"/>
    <row r="130" ht="15" x14ac:dyDescent="0.25"/>
    <row r="131" ht="15" x14ac:dyDescent="0.25"/>
    <row r="132" ht="15" x14ac:dyDescent="0.25"/>
    <row r="133" ht="15" x14ac:dyDescent="0.25"/>
    <row r="134" ht="15" x14ac:dyDescent="0.25"/>
    <row r="135" ht="15" x14ac:dyDescent="0.25"/>
    <row r="136" ht="15" x14ac:dyDescent="0.25"/>
    <row r="137" ht="15" x14ac:dyDescent="0.25"/>
    <row r="138" ht="15" x14ac:dyDescent="0.25"/>
    <row r="139" ht="15" x14ac:dyDescent="0.25"/>
    <row r="140" ht="15" x14ac:dyDescent="0.25"/>
    <row r="141" ht="15" x14ac:dyDescent="0.25"/>
    <row r="142" ht="15" x14ac:dyDescent="0.25"/>
    <row r="143" ht="15" x14ac:dyDescent="0.25"/>
    <row r="144" ht="15" x14ac:dyDescent="0.25"/>
    <row r="145" ht="15" x14ac:dyDescent="0.25"/>
    <row r="146" ht="15" x14ac:dyDescent="0.25"/>
    <row r="147" ht="15" x14ac:dyDescent="0.25"/>
    <row r="148" ht="15" x14ac:dyDescent="0.25"/>
    <row r="149" ht="15" x14ac:dyDescent="0.25"/>
    <row r="150" ht="15" x14ac:dyDescent="0.25"/>
    <row r="151" ht="15" x14ac:dyDescent="0.25"/>
    <row r="152" ht="15" x14ac:dyDescent="0.25"/>
    <row r="153" ht="15" x14ac:dyDescent="0.25"/>
    <row r="154" ht="15" x14ac:dyDescent="0.25"/>
    <row r="155" ht="15" x14ac:dyDescent="0.25"/>
    <row r="156" ht="15" x14ac:dyDescent="0.25"/>
    <row r="157" ht="15" x14ac:dyDescent="0.25"/>
    <row r="158" ht="15" x14ac:dyDescent="0.25"/>
    <row r="159" ht="15" x14ac:dyDescent="0.25"/>
    <row r="160" ht="15" x14ac:dyDescent="0.25"/>
    <row r="161" ht="15" x14ac:dyDescent="0.25"/>
    <row r="162" ht="15" x14ac:dyDescent="0.25"/>
    <row r="163" ht="15" x14ac:dyDescent="0.25"/>
    <row r="164" ht="15" x14ac:dyDescent="0.25"/>
    <row r="165" ht="15" x14ac:dyDescent="0.25"/>
    <row r="166" ht="15" x14ac:dyDescent="0.25"/>
    <row r="167" ht="15" x14ac:dyDescent="0.25"/>
    <row r="168" ht="15" x14ac:dyDescent="0.25"/>
    <row r="169" ht="15" x14ac:dyDescent="0.25"/>
    <row r="170" ht="15" x14ac:dyDescent="0.25"/>
    <row r="171" ht="15" x14ac:dyDescent="0.25"/>
    <row r="172" ht="15" x14ac:dyDescent="0.25"/>
    <row r="173" ht="15" x14ac:dyDescent="0.25"/>
    <row r="174" ht="15" x14ac:dyDescent="0.25"/>
    <row r="175" ht="15" x14ac:dyDescent="0.25"/>
    <row r="176" ht="15" x14ac:dyDescent="0.25"/>
    <row r="177" ht="15" x14ac:dyDescent="0.25"/>
    <row r="178" ht="15" x14ac:dyDescent="0.25"/>
    <row r="179" ht="15" x14ac:dyDescent="0.25"/>
    <row r="180" ht="15" x14ac:dyDescent="0.25"/>
    <row r="181" ht="15" x14ac:dyDescent="0.25"/>
    <row r="182" ht="15" x14ac:dyDescent="0.25"/>
    <row r="183" ht="15" x14ac:dyDescent="0.25"/>
    <row r="184" ht="15" x14ac:dyDescent="0.25"/>
    <row r="185" ht="15" x14ac:dyDescent="0.25"/>
    <row r="186" ht="15" x14ac:dyDescent="0.25"/>
    <row r="187" ht="15" x14ac:dyDescent="0.25"/>
    <row r="188" ht="15" x14ac:dyDescent="0.25"/>
    <row r="189" ht="15" x14ac:dyDescent="0.25"/>
    <row r="190" ht="15" x14ac:dyDescent="0.25"/>
    <row r="191" ht="15" x14ac:dyDescent="0.25"/>
    <row r="192" ht="15" x14ac:dyDescent="0.25"/>
    <row r="193" ht="15" x14ac:dyDescent="0.25"/>
    <row r="194" ht="15" x14ac:dyDescent="0.25"/>
    <row r="195" ht="15" x14ac:dyDescent="0.25"/>
    <row r="196" ht="15" x14ac:dyDescent="0.25"/>
    <row r="197" ht="15" x14ac:dyDescent="0.25"/>
    <row r="198" ht="15" x14ac:dyDescent="0.25"/>
    <row r="199" ht="15" x14ac:dyDescent="0.25"/>
    <row r="200" ht="15" x14ac:dyDescent="0.25"/>
    <row r="201" ht="15" x14ac:dyDescent="0.25"/>
    <row r="202" ht="15" x14ac:dyDescent="0.25"/>
    <row r="203" ht="15" x14ac:dyDescent="0.25"/>
    <row r="204" ht="15" x14ac:dyDescent="0.25"/>
    <row r="205" ht="15" x14ac:dyDescent="0.25"/>
    <row r="206" ht="15" x14ac:dyDescent="0.25"/>
    <row r="207" ht="15" x14ac:dyDescent="0.25"/>
    <row r="208" ht="15" x14ac:dyDescent="0.25"/>
    <row r="209" ht="15" x14ac:dyDescent="0.25"/>
    <row r="210" ht="15" x14ac:dyDescent="0.25"/>
    <row r="211" ht="15" x14ac:dyDescent="0.25"/>
    <row r="212" ht="15" x14ac:dyDescent="0.25"/>
    <row r="213" ht="15" x14ac:dyDescent="0.25"/>
    <row r="214" ht="15" x14ac:dyDescent="0.25"/>
    <row r="215" ht="15" x14ac:dyDescent="0.25"/>
    <row r="216" ht="15" x14ac:dyDescent="0.25"/>
    <row r="217" ht="15" x14ac:dyDescent="0.25"/>
    <row r="218" ht="15" x14ac:dyDescent="0.25"/>
    <row r="219" ht="15" x14ac:dyDescent="0.25"/>
    <row r="220" ht="15" x14ac:dyDescent="0.25"/>
    <row r="221" ht="15" x14ac:dyDescent="0.25"/>
    <row r="222" ht="15" x14ac:dyDescent="0.25"/>
  </sheetData>
  <mergeCells count="2">
    <mergeCell ref="D26:E26"/>
    <mergeCell ref="D38:E38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E1E66-03B2-4BD4-9C0B-998AF1EB622F}">
  <sheetPr>
    <tabColor theme="9" tint="0.39997558519241921"/>
  </sheetPr>
  <dimension ref="A1:S170"/>
  <sheetViews>
    <sheetView zoomScaleNormal="100" workbookViewId="0">
      <selection activeCell="A2" sqref="A2"/>
    </sheetView>
  </sheetViews>
  <sheetFormatPr defaultColWidth="9.42578125" defaultRowHeight="10.5" customHeight="1" x14ac:dyDescent="0.25"/>
  <cols>
    <col min="1" max="1" width="28" style="131" customWidth="1"/>
    <col min="2" max="13" width="15" style="131" customWidth="1"/>
    <col min="14" max="16384" width="9.42578125" style="131"/>
  </cols>
  <sheetData>
    <row r="1" spans="1:14" ht="15" x14ac:dyDescent="0.25">
      <c r="A1" s="130" t="s">
        <v>902</v>
      </c>
      <c r="C1" s="161"/>
    </row>
    <row r="2" spans="1:14" ht="15" x14ac:dyDescent="0.25">
      <c r="A2" s="130"/>
      <c r="B2" s="250" t="s">
        <v>944</v>
      </c>
      <c r="C2" s="250"/>
    </row>
    <row r="3" spans="1:14" ht="45" x14ac:dyDescent="0.25">
      <c r="A3" s="134" t="s">
        <v>55</v>
      </c>
      <c r="B3" s="251" t="s">
        <v>985</v>
      </c>
      <c r="C3" s="251" t="s">
        <v>986</v>
      </c>
    </row>
    <row r="4" spans="1:14" ht="15" x14ac:dyDescent="0.25">
      <c r="A4" s="150">
        <v>2015</v>
      </c>
      <c r="B4" s="168">
        <v>2.8754706300000001</v>
      </c>
      <c r="C4" s="168">
        <v>0.76021216999999996</v>
      </c>
      <c r="N4" s="252"/>
    </row>
    <row r="5" spans="1:14" ht="15" x14ac:dyDescent="0.25">
      <c r="A5" s="150">
        <v>2016</v>
      </c>
      <c r="B5" s="168">
        <v>2.7873554</v>
      </c>
      <c r="C5" s="168">
        <v>0.75711234999999999</v>
      </c>
    </row>
    <row r="6" spans="1:14" ht="15" x14ac:dyDescent="0.25">
      <c r="A6" s="150">
        <v>2017</v>
      </c>
      <c r="B6" s="168">
        <v>2.6646559299999999</v>
      </c>
      <c r="C6" s="168">
        <v>0.71237742999999998</v>
      </c>
    </row>
    <row r="7" spans="1:14" ht="15" x14ac:dyDescent="0.25">
      <c r="A7" s="150">
        <v>2018</v>
      </c>
      <c r="B7" s="168">
        <v>2.4682137100000001</v>
      </c>
      <c r="C7" s="168">
        <v>0.58124889999999996</v>
      </c>
    </row>
    <row r="8" spans="1:14" ht="15" x14ac:dyDescent="0.25">
      <c r="A8" s="142">
        <v>2019</v>
      </c>
      <c r="B8" s="168">
        <v>2.48703444</v>
      </c>
      <c r="C8" s="168">
        <v>0.57418992000000002</v>
      </c>
    </row>
    <row r="9" spans="1:14" ht="15" x14ac:dyDescent="0.25">
      <c r="A9" s="142">
        <v>2020</v>
      </c>
      <c r="B9" s="168">
        <v>2.39098364</v>
      </c>
      <c r="C9" s="168">
        <v>0.55057433</v>
      </c>
    </row>
    <row r="10" spans="1:14" ht="15" x14ac:dyDescent="0.25">
      <c r="A10" s="142">
        <v>2021</v>
      </c>
      <c r="B10" s="168">
        <v>2.4895939399999998</v>
      </c>
      <c r="C10" s="168">
        <v>0.56874451999999998</v>
      </c>
    </row>
    <row r="11" spans="1:14" ht="15" x14ac:dyDescent="0.25">
      <c r="A11" s="150">
        <v>2022</v>
      </c>
      <c r="B11" s="168">
        <v>2.5099895999999999</v>
      </c>
      <c r="C11" s="168">
        <v>0.57130369000000003</v>
      </c>
    </row>
    <row r="12" spans="1:14" ht="15" x14ac:dyDescent="0.25">
      <c r="A12" s="142">
        <v>2023</v>
      </c>
      <c r="B12" s="253">
        <v>2.6453297099999999</v>
      </c>
      <c r="C12" s="253">
        <v>0.61044114000000005</v>
      </c>
    </row>
    <row r="13" spans="1:14" ht="15" x14ac:dyDescent="0.25">
      <c r="A13" s="254">
        <v>2024</v>
      </c>
      <c r="B13" s="255">
        <v>2.69140427</v>
      </c>
      <c r="C13" s="255">
        <v>0.60973754000000002</v>
      </c>
    </row>
    <row r="14" spans="1:14" ht="15" x14ac:dyDescent="0.25"/>
    <row r="15" spans="1:14" ht="15" x14ac:dyDescent="0.25"/>
    <row r="16" spans="1:14" ht="15" x14ac:dyDescent="0.25"/>
    <row r="17" spans="1:19" ht="15" x14ac:dyDescent="0.25">
      <c r="A17" s="130" t="s">
        <v>903</v>
      </c>
      <c r="C17" s="161"/>
      <c r="D17" s="184"/>
      <c r="E17" s="184"/>
      <c r="F17" s="256"/>
      <c r="G17" s="215"/>
    </row>
    <row r="18" spans="1:19" ht="15" x14ac:dyDescent="0.25">
      <c r="A18" s="130"/>
      <c r="B18" s="250" t="s">
        <v>944</v>
      </c>
      <c r="C18" s="250"/>
      <c r="D18" s="184"/>
      <c r="E18" s="184"/>
      <c r="F18" s="257"/>
      <c r="G18" s="215"/>
    </row>
    <row r="19" spans="1:19" ht="15" x14ac:dyDescent="0.25">
      <c r="A19" s="258" t="s">
        <v>62</v>
      </c>
      <c r="B19" s="259">
        <v>2023</v>
      </c>
      <c r="C19" s="259">
        <v>2024</v>
      </c>
      <c r="J19" s="184"/>
      <c r="K19" s="184"/>
      <c r="L19" s="184"/>
      <c r="M19" s="184"/>
      <c r="N19" s="184"/>
      <c r="O19" s="184"/>
      <c r="P19" s="184"/>
      <c r="Q19" s="184"/>
      <c r="R19" s="184"/>
      <c r="S19" s="184"/>
    </row>
    <row r="20" spans="1:19" ht="15" x14ac:dyDescent="0.25">
      <c r="A20" s="260" t="s">
        <v>85</v>
      </c>
      <c r="B20" s="261">
        <v>4.5769553299999997</v>
      </c>
      <c r="C20" s="168">
        <v>4.6405982300000002</v>
      </c>
      <c r="D20" s="184"/>
      <c r="E20" s="262"/>
      <c r="F20" s="262"/>
      <c r="G20" s="262"/>
      <c r="J20" s="184"/>
      <c r="K20" s="184"/>
      <c r="L20" s="184"/>
      <c r="M20" s="184"/>
      <c r="N20" s="184"/>
      <c r="O20" s="184"/>
      <c r="P20" s="184"/>
      <c r="Q20" s="184"/>
      <c r="R20" s="184"/>
      <c r="S20" s="184"/>
    </row>
    <row r="21" spans="1:19" ht="15" x14ac:dyDescent="0.25">
      <c r="A21" s="260" t="s">
        <v>86</v>
      </c>
      <c r="B21" s="261">
        <v>1.81772658</v>
      </c>
      <c r="C21" s="168">
        <v>1.8269954500000001</v>
      </c>
      <c r="D21" s="184"/>
      <c r="E21" s="262"/>
      <c r="F21" s="262"/>
      <c r="G21" s="262"/>
      <c r="J21" s="184"/>
      <c r="K21" s="184"/>
      <c r="L21" s="184"/>
      <c r="M21" s="184"/>
      <c r="N21" s="184"/>
      <c r="O21" s="184"/>
      <c r="P21" s="184"/>
      <c r="Q21" s="184"/>
      <c r="R21" s="184"/>
      <c r="S21" s="184"/>
    </row>
    <row r="22" spans="1:19" ht="15" x14ac:dyDescent="0.25">
      <c r="A22" s="260" t="s">
        <v>87</v>
      </c>
      <c r="B22" s="261">
        <v>0.58602757999999999</v>
      </c>
      <c r="C22" s="168">
        <v>0.60122118999999996</v>
      </c>
      <c r="D22" s="184"/>
      <c r="E22" s="262"/>
      <c r="F22" s="262"/>
      <c r="G22" s="262"/>
      <c r="J22" s="184"/>
      <c r="K22" s="184"/>
      <c r="L22" s="184"/>
      <c r="M22" s="184"/>
      <c r="N22" s="184"/>
      <c r="O22" s="184"/>
      <c r="P22" s="184"/>
      <c r="Q22" s="184"/>
      <c r="R22" s="184"/>
      <c r="S22" s="184"/>
    </row>
    <row r="23" spans="1:19" ht="15" x14ac:dyDescent="0.25">
      <c r="A23" s="260" t="s">
        <v>88</v>
      </c>
      <c r="B23" s="261">
        <v>2.6039128900000001</v>
      </c>
      <c r="C23" s="168">
        <v>2.6439556400000002</v>
      </c>
      <c r="D23" s="184"/>
      <c r="E23" s="262"/>
      <c r="F23" s="262"/>
      <c r="G23" s="262"/>
      <c r="J23" s="184"/>
      <c r="K23" s="184"/>
      <c r="L23" s="184"/>
      <c r="M23" s="184"/>
      <c r="N23" s="184"/>
      <c r="O23" s="184"/>
      <c r="P23" s="184"/>
      <c r="Q23" s="184"/>
      <c r="R23" s="184"/>
      <c r="S23" s="184"/>
    </row>
    <row r="24" spans="1:19" ht="15" x14ac:dyDescent="0.25">
      <c r="A24" s="260" t="s">
        <v>89</v>
      </c>
      <c r="B24" s="261">
        <v>2.97901661</v>
      </c>
      <c r="C24" s="168">
        <v>3.7275581299999998</v>
      </c>
      <c r="D24" s="184"/>
      <c r="E24" s="262"/>
      <c r="F24" s="262"/>
      <c r="G24" s="262"/>
      <c r="J24" s="184"/>
      <c r="K24" s="184"/>
      <c r="L24" s="184"/>
      <c r="M24" s="184"/>
      <c r="N24" s="184"/>
      <c r="O24" s="184"/>
      <c r="P24" s="184"/>
      <c r="Q24" s="184"/>
      <c r="R24" s="184"/>
      <c r="S24" s="184"/>
    </row>
    <row r="25" spans="1:19" ht="15" x14ac:dyDescent="0.25">
      <c r="A25" s="260" t="s">
        <v>90</v>
      </c>
      <c r="B25" s="261">
        <v>3.2435692700000001</v>
      </c>
      <c r="C25" s="168">
        <v>3.2851876500000001</v>
      </c>
      <c r="D25" s="184"/>
      <c r="E25" s="262"/>
      <c r="F25" s="262"/>
      <c r="G25" s="262"/>
      <c r="J25" s="184"/>
      <c r="K25" s="184"/>
      <c r="L25" s="184"/>
      <c r="M25" s="184"/>
      <c r="N25" s="184"/>
      <c r="O25" s="184"/>
      <c r="P25" s="184"/>
      <c r="Q25" s="184"/>
      <c r="R25" s="184"/>
      <c r="S25" s="184"/>
    </row>
    <row r="26" spans="1:19" ht="15" x14ac:dyDescent="0.25">
      <c r="A26" s="263" t="s">
        <v>950</v>
      </c>
      <c r="B26" s="199">
        <v>2.6195713399999998</v>
      </c>
      <c r="C26" s="199">
        <v>2.6682595600000001</v>
      </c>
      <c r="D26" s="184"/>
      <c r="J26" s="184"/>
      <c r="K26" s="184"/>
      <c r="L26" s="184"/>
      <c r="M26" s="184"/>
      <c r="N26" s="184"/>
      <c r="O26" s="184"/>
      <c r="P26" s="184"/>
      <c r="Q26" s="184"/>
      <c r="R26" s="184"/>
      <c r="S26" s="184"/>
    </row>
    <row r="27" spans="1:19" ht="15" x14ac:dyDescent="0.25">
      <c r="A27" s="260" t="s">
        <v>91</v>
      </c>
      <c r="B27" s="261">
        <v>4.4929858400000002</v>
      </c>
      <c r="C27" s="168">
        <v>4.02617432</v>
      </c>
      <c r="D27" s="184"/>
      <c r="E27" s="262"/>
      <c r="F27" s="262"/>
      <c r="G27" s="262"/>
      <c r="J27" s="184"/>
      <c r="K27" s="184"/>
      <c r="L27" s="184"/>
      <c r="M27" s="184"/>
      <c r="N27" s="184"/>
      <c r="O27" s="184"/>
      <c r="P27" s="184"/>
      <c r="Q27" s="184"/>
      <c r="R27" s="184"/>
      <c r="S27" s="184"/>
    </row>
    <row r="28" spans="1:19" ht="15.75" customHeight="1" x14ac:dyDescent="0.25">
      <c r="A28" s="260" t="s">
        <v>92</v>
      </c>
      <c r="B28" s="261">
        <v>2.2889223900000002</v>
      </c>
      <c r="C28" s="168">
        <v>3.0993820699999999</v>
      </c>
      <c r="D28" s="184"/>
      <c r="E28" s="262"/>
      <c r="F28" s="262"/>
      <c r="G28" s="262"/>
      <c r="H28" s="184"/>
      <c r="I28" s="184"/>
      <c r="J28" s="184"/>
      <c r="K28" s="184"/>
      <c r="L28" s="184"/>
      <c r="M28" s="184"/>
      <c r="N28" s="184"/>
      <c r="O28" s="184"/>
      <c r="P28" s="184"/>
      <c r="Q28" s="184"/>
      <c r="R28" s="184"/>
      <c r="S28" s="184"/>
    </row>
    <row r="29" spans="1:19" ht="15" x14ac:dyDescent="0.25">
      <c r="A29" s="263" t="s">
        <v>951</v>
      </c>
      <c r="B29" s="199">
        <v>2.6453297099999999</v>
      </c>
      <c r="C29" s="199">
        <v>2.69140427</v>
      </c>
      <c r="D29" s="184"/>
      <c r="E29" s="184"/>
      <c r="F29" s="184"/>
      <c r="G29" s="184"/>
      <c r="H29" s="184"/>
      <c r="I29" s="184"/>
      <c r="J29" s="184"/>
      <c r="K29" s="184"/>
      <c r="L29" s="184"/>
      <c r="M29" s="184"/>
      <c r="N29" s="184"/>
    </row>
    <row r="30" spans="1:19" ht="15" x14ac:dyDescent="0.25">
      <c r="A30" s="264"/>
    </row>
    <row r="31" spans="1:19" ht="15" x14ac:dyDescent="0.25">
      <c r="A31" s="265"/>
      <c r="C31" s="230"/>
      <c r="D31" s="215"/>
    </row>
    <row r="32" spans="1:19" ht="15" x14ac:dyDescent="0.25"/>
    <row r="33" spans="1:4" ht="15" x14ac:dyDescent="0.25">
      <c r="A33" s="130" t="s">
        <v>904</v>
      </c>
    </row>
    <row r="34" spans="1:4" ht="15" x14ac:dyDescent="0.25">
      <c r="A34" s="130"/>
      <c r="B34" s="250" t="s">
        <v>944</v>
      </c>
      <c r="C34" s="250"/>
    </row>
    <row r="35" spans="1:4" ht="30" x14ac:dyDescent="0.25">
      <c r="A35" s="134" t="s">
        <v>987</v>
      </c>
      <c r="B35" s="266" t="s">
        <v>988</v>
      </c>
      <c r="C35" s="266" t="s">
        <v>989</v>
      </c>
    </row>
    <row r="36" spans="1:4" ht="15" x14ac:dyDescent="0.25">
      <c r="A36" s="137" t="s">
        <v>990</v>
      </c>
      <c r="B36" s="168">
        <v>4.0953684690000003</v>
      </c>
      <c r="C36" s="168">
        <v>5.1772559410000003</v>
      </c>
      <c r="D36" s="184"/>
    </row>
    <row r="37" spans="1:4" ht="15" x14ac:dyDescent="0.25">
      <c r="A37" s="137" t="s">
        <v>991</v>
      </c>
      <c r="B37" s="168">
        <v>17.10015971</v>
      </c>
      <c r="C37" s="168">
        <v>23.349736069999999</v>
      </c>
    </row>
    <row r="38" spans="1:4" ht="15" x14ac:dyDescent="0.25">
      <c r="A38" s="137" t="s">
        <v>992</v>
      </c>
      <c r="B38" s="168">
        <v>20.45402692</v>
      </c>
      <c r="C38" s="168">
        <v>26.007366730000005</v>
      </c>
    </row>
    <row r="39" spans="1:4" ht="15" x14ac:dyDescent="0.25">
      <c r="A39" s="137" t="s">
        <v>993</v>
      </c>
      <c r="B39" s="168">
        <v>24.686287929999999</v>
      </c>
      <c r="C39" s="168">
        <v>23.395898989999999</v>
      </c>
    </row>
    <row r="40" spans="1:4" ht="15" x14ac:dyDescent="0.25">
      <c r="A40" s="137" t="s">
        <v>994</v>
      </c>
      <c r="B40" s="168">
        <v>25.65594342</v>
      </c>
      <c r="C40" s="168">
        <v>17.19943348</v>
      </c>
    </row>
    <row r="41" spans="1:4" ht="15" x14ac:dyDescent="0.25">
      <c r="A41" s="137" t="s">
        <v>113</v>
      </c>
      <c r="B41" s="168">
        <v>7.9739904180000005</v>
      </c>
      <c r="C41" s="168">
        <v>4.830188132</v>
      </c>
    </row>
    <row r="42" spans="1:4" ht="15" x14ac:dyDescent="0.25"/>
    <row r="43" spans="1:4" ht="15" x14ac:dyDescent="0.25">
      <c r="B43" s="184"/>
      <c r="C43" s="184"/>
    </row>
    <row r="44" spans="1:4" ht="15" x14ac:dyDescent="0.25">
      <c r="B44" s="184"/>
      <c r="C44" s="184"/>
    </row>
    <row r="45" spans="1:4" ht="15" x14ac:dyDescent="0.25">
      <c r="A45" s="130" t="s">
        <v>905</v>
      </c>
      <c r="C45" s="161"/>
    </row>
    <row r="46" spans="1:4" ht="60" x14ac:dyDescent="0.25">
      <c r="A46" s="134" t="s">
        <v>55</v>
      </c>
      <c r="B46" s="135" t="s">
        <v>995</v>
      </c>
    </row>
    <row r="47" spans="1:4" ht="15" x14ac:dyDescent="0.25">
      <c r="A47" s="267" t="s">
        <v>996</v>
      </c>
      <c r="B47" s="268">
        <v>2.9</v>
      </c>
      <c r="C47" s="184"/>
    </row>
    <row r="48" spans="1:4" ht="15" x14ac:dyDescent="0.25">
      <c r="A48" s="137">
        <v>2015</v>
      </c>
      <c r="B48" s="227">
        <v>3.0615172400000001</v>
      </c>
      <c r="C48" s="184"/>
    </row>
    <row r="49" spans="1:17" ht="15" x14ac:dyDescent="0.25">
      <c r="A49" s="137">
        <v>2016</v>
      </c>
      <c r="B49" s="227">
        <v>3.1493610200000002</v>
      </c>
      <c r="C49" s="184"/>
    </row>
    <row r="50" spans="1:17" ht="15" x14ac:dyDescent="0.25">
      <c r="A50" s="137">
        <v>2017</v>
      </c>
      <c r="B50" s="227">
        <v>3.2434239100000002</v>
      </c>
      <c r="C50" s="184"/>
    </row>
    <row r="51" spans="1:17" ht="15" x14ac:dyDescent="0.25">
      <c r="A51" s="140">
        <v>2018</v>
      </c>
      <c r="B51" s="227">
        <v>3.3418713699999998</v>
      </c>
      <c r="C51" s="184"/>
    </row>
    <row r="52" spans="1:17" ht="15" x14ac:dyDescent="0.25">
      <c r="A52" s="140">
        <v>2019</v>
      </c>
      <c r="B52" s="227">
        <v>3.52215817</v>
      </c>
      <c r="C52" s="184"/>
    </row>
    <row r="53" spans="1:17" ht="15" x14ac:dyDescent="0.25">
      <c r="A53" s="140">
        <v>2020</v>
      </c>
      <c r="B53" s="227">
        <v>3.5006055599999999</v>
      </c>
      <c r="C53" s="184"/>
    </row>
    <row r="54" spans="1:17" ht="15" x14ac:dyDescent="0.25">
      <c r="A54" s="140">
        <v>2021</v>
      </c>
      <c r="B54" s="227">
        <v>3.6621687399999998</v>
      </c>
      <c r="C54" s="184"/>
    </row>
    <row r="55" spans="1:17" ht="15" x14ac:dyDescent="0.25">
      <c r="A55" s="140">
        <v>2022</v>
      </c>
      <c r="B55" s="227">
        <v>3.7816867099999998</v>
      </c>
      <c r="C55" s="201"/>
    </row>
    <row r="56" spans="1:17" ht="15" x14ac:dyDescent="0.25">
      <c r="A56" s="140">
        <v>2023</v>
      </c>
      <c r="B56" s="269">
        <v>3.9043874500000002</v>
      </c>
      <c r="C56" s="270"/>
    </row>
    <row r="57" spans="1:17" ht="15" x14ac:dyDescent="0.25">
      <c r="A57" s="271">
        <v>2024</v>
      </c>
      <c r="B57" s="255">
        <v>3.8792600699999999</v>
      </c>
      <c r="C57" s="184"/>
    </row>
    <row r="58" spans="1:17" ht="15" x14ac:dyDescent="0.25"/>
    <row r="59" spans="1:17" ht="15" x14ac:dyDescent="0.25"/>
    <row r="60" spans="1:17" ht="15" x14ac:dyDescent="0.25"/>
    <row r="61" spans="1:17" ht="15" x14ac:dyDescent="0.25">
      <c r="A61" s="130" t="s">
        <v>906</v>
      </c>
      <c r="C61" s="161"/>
    </row>
    <row r="62" spans="1:17" ht="15" x14ac:dyDescent="0.25">
      <c r="A62" s="130"/>
      <c r="B62" s="250" t="s">
        <v>944</v>
      </c>
      <c r="C62" s="250"/>
      <c r="D62" s="250"/>
      <c r="E62" s="250"/>
      <c r="F62" s="250"/>
      <c r="G62" s="250"/>
      <c r="H62" s="250"/>
      <c r="I62" s="250"/>
      <c r="J62" s="250"/>
      <c r="K62" s="250"/>
      <c r="L62" s="250"/>
      <c r="M62" s="250"/>
    </row>
    <row r="63" spans="1:17" ht="15" x14ac:dyDescent="0.25">
      <c r="A63" s="190" t="s">
        <v>997</v>
      </c>
      <c r="B63" s="272">
        <v>2014</v>
      </c>
      <c r="C63" s="273">
        <v>2015</v>
      </c>
      <c r="D63" s="273">
        <v>2016</v>
      </c>
      <c r="E63" s="273">
        <v>2017</v>
      </c>
      <c r="F63" s="273">
        <v>2018</v>
      </c>
      <c r="G63" s="273">
        <v>2019</v>
      </c>
      <c r="H63" s="273">
        <v>2020</v>
      </c>
      <c r="I63" s="273">
        <v>2021</v>
      </c>
      <c r="J63" s="273">
        <v>2022</v>
      </c>
      <c r="K63" s="273">
        <v>2023</v>
      </c>
      <c r="L63" s="274">
        <v>2024</v>
      </c>
      <c r="M63" s="266" t="s">
        <v>106</v>
      </c>
    </row>
    <row r="64" spans="1:17" ht="15" x14ac:dyDescent="0.25">
      <c r="A64" s="275" t="s">
        <v>95</v>
      </c>
      <c r="B64" s="181">
        <v>4.7</v>
      </c>
      <c r="C64" s="276">
        <v>5.2037319116500003</v>
      </c>
      <c r="D64" s="276">
        <v>5.3723242750900004</v>
      </c>
      <c r="E64" s="276">
        <v>5.3359756321300003</v>
      </c>
      <c r="F64" s="276">
        <v>5.5540454833700004</v>
      </c>
      <c r="G64" s="276">
        <v>5.79010643188</v>
      </c>
      <c r="H64" s="276">
        <v>5.3516231976000004</v>
      </c>
      <c r="I64" s="276">
        <v>5.7115313060200004</v>
      </c>
      <c r="J64" s="276">
        <v>6.0191348492100003</v>
      </c>
      <c r="K64" s="277">
        <v>5.9710751125400003</v>
      </c>
      <c r="L64" s="170">
        <v>6.0491458847199997</v>
      </c>
      <c r="M64" s="278">
        <v>3</v>
      </c>
      <c r="N64" s="167"/>
      <c r="O64" s="167"/>
      <c r="P64" s="167"/>
      <c r="Q64" s="167"/>
    </row>
    <row r="65" spans="1:17" ht="15" x14ac:dyDescent="0.25">
      <c r="A65" s="279" t="s">
        <v>96</v>
      </c>
      <c r="B65" s="181">
        <v>3.7</v>
      </c>
      <c r="C65" s="276">
        <v>3.87439977403</v>
      </c>
      <c r="D65" s="276">
        <v>4.0681390330099996</v>
      </c>
      <c r="E65" s="276">
        <v>3.9531663099599998</v>
      </c>
      <c r="F65" s="276">
        <v>3.8469095052800002</v>
      </c>
      <c r="G65" s="276">
        <v>3.9416572165899999</v>
      </c>
      <c r="H65" s="276">
        <v>4.8839458413900001</v>
      </c>
      <c r="I65" s="276">
        <v>5.2556536892499999</v>
      </c>
      <c r="J65" s="276">
        <v>5.4355178862700004</v>
      </c>
      <c r="K65" s="277">
        <v>5.5962117950900003</v>
      </c>
      <c r="L65" s="280">
        <v>5.49276074547</v>
      </c>
      <c r="M65" s="278">
        <v>3</v>
      </c>
      <c r="N65" s="167"/>
      <c r="O65" s="167"/>
      <c r="P65" s="167"/>
      <c r="Q65" s="167"/>
    </row>
    <row r="66" spans="1:17" ht="15" x14ac:dyDescent="0.25">
      <c r="A66" s="279" t="s">
        <v>97</v>
      </c>
      <c r="B66" s="181">
        <v>3.5</v>
      </c>
      <c r="C66" s="276">
        <v>3.5509123676500001</v>
      </c>
      <c r="D66" s="276">
        <v>3.6439468773999999</v>
      </c>
      <c r="E66" s="276">
        <v>3.8963926407599998</v>
      </c>
      <c r="F66" s="276">
        <v>4.13555427915</v>
      </c>
      <c r="G66" s="276">
        <v>4.3027175057899996</v>
      </c>
      <c r="H66" s="276">
        <v>4.2982293624099999</v>
      </c>
      <c r="I66" s="276">
        <v>4.7864945382300004</v>
      </c>
      <c r="J66" s="276">
        <v>4.7968520658299996</v>
      </c>
      <c r="K66" s="277">
        <v>4.9715346911399996</v>
      </c>
      <c r="L66" s="255">
        <v>4.71329688384</v>
      </c>
      <c r="M66" s="278">
        <v>3</v>
      </c>
      <c r="N66" s="167"/>
      <c r="O66" s="167"/>
      <c r="P66" s="167"/>
      <c r="Q66" s="167"/>
    </row>
    <row r="67" spans="1:17" ht="15" x14ac:dyDescent="0.25">
      <c r="A67" s="279" t="s">
        <v>98</v>
      </c>
      <c r="B67" s="170">
        <v>2</v>
      </c>
      <c r="C67" s="276">
        <v>2.0303749625499998</v>
      </c>
      <c r="D67" s="276">
        <v>2.14936989525</v>
      </c>
      <c r="E67" s="276">
        <v>2.2044925051600002</v>
      </c>
      <c r="F67" s="276">
        <v>2.2325841247999998</v>
      </c>
      <c r="G67" s="276">
        <v>2.3298204445900002</v>
      </c>
      <c r="H67" s="276">
        <v>2.3968366622700001</v>
      </c>
      <c r="I67" s="276">
        <v>2.3695734767699999</v>
      </c>
      <c r="J67" s="276">
        <v>2.6243904413100001</v>
      </c>
      <c r="K67" s="277">
        <v>2.8732652735699999</v>
      </c>
      <c r="L67" s="255">
        <v>2.8040540540499999</v>
      </c>
      <c r="M67" s="278">
        <v>3</v>
      </c>
      <c r="N67" s="167"/>
      <c r="O67" s="167"/>
      <c r="P67" s="167"/>
      <c r="Q67" s="167"/>
    </row>
    <row r="68" spans="1:17" ht="15" x14ac:dyDescent="0.25">
      <c r="A68" s="279" t="s">
        <v>99</v>
      </c>
      <c r="B68" s="181">
        <v>2.1</v>
      </c>
      <c r="C68" s="276">
        <v>2.2588832487300001</v>
      </c>
      <c r="D68" s="276">
        <v>2.4260945490800001</v>
      </c>
      <c r="E68" s="276">
        <v>2.4924377408499998</v>
      </c>
      <c r="F68" s="276">
        <v>2.5958532170500002</v>
      </c>
      <c r="G68" s="276">
        <v>2.771779671</v>
      </c>
      <c r="H68" s="276">
        <v>2.8094591325999998</v>
      </c>
      <c r="I68" s="276">
        <v>3.1347162651299998</v>
      </c>
      <c r="J68" s="276">
        <v>3.1775907883099999</v>
      </c>
      <c r="K68" s="277">
        <v>3.2850226553300002</v>
      </c>
      <c r="L68" s="255">
        <v>3.4805627726799999</v>
      </c>
      <c r="M68" s="278">
        <v>3</v>
      </c>
      <c r="N68" s="167"/>
      <c r="O68" s="167"/>
      <c r="P68" s="167"/>
      <c r="Q68" s="167"/>
    </row>
    <row r="69" spans="1:17" ht="15" x14ac:dyDescent="0.25">
      <c r="A69" s="279" t="s">
        <v>100</v>
      </c>
      <c r="B69" s="181">
        <v>1.7</v>
      </c>
      <c r="C69" s="276">
        <v>1.8165766866999999</v>
      </c>
      <c r="D69" s="276">
        <v>1.77979863592</v>
      </c>
      <c r="E69" s="276">
        <v>2.04558550483</v>
      </c>
      <c r="F69" s="276">
        <v>2.0344669818500001</v>
      </c>
      <c r="G69" s="276">
        <v>2.1633802816899999</v>
      </c>
      <c r="H69" s="276">
        <v>2.12308519215</v>
      </c>
      <c r="I69" s="276">
        <v>2.24629064778</v>
      </c>
      <c r="J69" s="276">
        <v>2.3855577047100001</v>
      </c>
      <c r="K69" s="277">
        <v>2.5381494222500001</v>
      </c>
      <c r="L69" s="255">
        <v>2.80871287129</v>
      </c>
      <c r="M69" s="278">
        <v>3</v>
      </c>
      <c r="N69" s="167"/>
      <c r="O69" s="167"/>
      <c r="P69" s="167"/>
      <c r="Q69" s="167"/>
    </row>
    <row r="70" spans="1:17" ht="15" x14ac:dyDescent="0.25">
      <c r="A70" s="279" t="s">
        <v>101</v>
      </c>
      <c r="B70" s="181">
        <v>1.6</v>
      </c>
      <c r="C70" s="276">
        <v>1.6796875</v>
      </c>
      <c r="D70" s="276">
        <v>1.7720159558099999</v>
      </c>
      <c r="E70" s="276">
        <v>2.06097037355</v>
      </c>
      <c r="F70" s="276">
        <v>1.9903776445000001</v>
      </c>
      <c r="G70" s="276">
        <v>2.1513753221099998</v>
      </c>
      <c r="H70" s="276">
        <v>2.2732400722000001</v>
      </c>
      <c r="I70" s="276">
        <v>2.2288414133100001</v>
      </c>
      <c r="J70" s="276">
        <v>2.3684831328099998</v>
      </c>
      <c r="K70" s="277">
        <v>2.4673980542299998</v>
      </c>
      <c r="L70" s="255">
        <v>2.5994259942600002</v>
      </c>
      <c r="M70" s="278">
        <v>3</v>
      </c>
      <c r="N70" s="167"/>
      <c r="O70" s="167"/>
      <c r="P70" s="167"/>
      <c r="Q70" s="167"/>
    </row>
    <row r="71" spans="1:17" ht="15" x14ac:dyDescent="0.25"/>
    <row r="72" spans="1:17" ht="15" x14ac:dyDescent="0.25">
      <c r="B72" s="184"/>
      <c r="C72" s="184"/>
      <c r="D72" s="184"/>
      <c r="E72" s="184"/>
      <c r="F72" s="184"/>
      <c r="G72" s="184"/>
      <c r="H72" s="184"/>
      <c r="I72" s="184"/>
      <c r="L72" s="184"/>
      <c r="M72" s="184"/>
      <c r="N72" s="184"/>
      <c r="O72" s="184"/>
      <c r="P72" s="184"/>
      <c r="Q72" s="184"/>
    </row>
    <row r="73" spans="1:17" ht="15" x14ac:dyDescent="0.25">
      <c r="B73" s="184"/>
      <c r="C73" s="184"/>
      <c r="D73" s="184"/>
      <c r="E73" s="184"/>
      <c r="F73" s="184"/>
      <c r="G73" s="184"/>
      <c r="H73" s="184"/>
      <c r="I73" s="184"/>
      <c r="L73" s="184"/>
      <c r="M73" s="184"/>
      <c r="N73" s="184"/>
      <c r="O73" s="184"/>
      <c r="P73" s="184"/>
      <c r="Q73" s="184"/>
    </row>
    <row r="74" spans="1:17" ht="15" x14ac:dyDescent="0.25">
      <c r="A74" s="130" t="s">
        <v>907</v>
      </c>
      <c r="B74" s="172"/>
      <c r="C74" s="172"/>
      <c r="D74" s="172"/>
      <c r="E74" s="172"/>
      <c r="F74" s="172"/>
      <c r="G74" s="172"/>
      <c r="H74" s="172"/>
      <c r="I74" s="172"/>
    </row>
    <row r="75" spans="1:17" ht="15" x14ac:dyDescent="0.25">
      <c r="A75" s="130"/>
      <c r="B75" s="281" t="s">
        <v>944</v>
      </c>
      <c r="C75" s="281"/>
      <c r="D75" s="172"/>
      <c r="E75" s="172"/>
      <c r="F75" s="172"/>
      <c r="G75" s="172"/>
      <c r="H75" s="172"/>
      <c r="I75" s="172"/>
    </row>
    <row r="76" spans="1:17" ht="90" x14ac:dyDescent="0.25">
      <c r="A76" s="134" t="s">
        <v>55</v>
      </c>
      <c r="B76" s="282" t="s">
        <v>998</v>
      </c>
      <c r="C76" s="282" t="s">
        <v>999</v>
      </c>
    </row>
    <row r="77" spans="1:17" ht="15" x14ac:dyDescent="0.25">
      <c r="A77" s="137">
        <v>2015</v>
      </c>
      <c r="B77" s="168">
        <v>17.134529799999999</v>
      </c>
      <c r="C77" s="168">
        <v>13.25404239</v>
      </c>
      <c r="E77" s="184"/>
      <c r="F77" s="184"/>
    </row>
    <row r="78" spans="1:17" ht="15" x14ac:dyDescent="0.25">
      <c r="A78" s="137">
        <v>2016</v>
      </c>
      <c r="B78" s="168">
        <v>17.966542159999999</v>
      </c>
      <c r="C78" s="168">
        <v>13.22306317</v>
      </c>
      <c r="E78" s="184"/>
      <c r="F78" s="184"/>
    </row>
    <row r="79" spans="1:17" ht="15" x14ac:dyDescent="0.25">
      <c r="A79" s="137">
        <v>2017</v>
      </c>
      <c r="B79" s="168">
        <v>18.430622190000001</v>
      </c>
      <c r="C79" s="168">
        <v>13.17315391</v>
      </c>
      <c r="E79" s="184"/>
      <c r="F79" s="184"/>
    </row>
    <row r="80" spans="1:17" ht="15" x14ac:dyDescent="0.25">
      <c r="A80" s="137">
        <v>2018</v>
      </c>
      <c r="B80" s="168">
        <v>18.111413729999999</v>
      </c>
      <c r="C80" s="168">
        <v>12.385600370000001</v>
      </c>
      <c r="E80" s="184"/>
      <c r="F80" s="184"/>
    </row>
    <row r="81" spans="1:6" ht="15" x14ac:dyDescent="0.25">
      <c r="A81" s="140">
        <v>2019</v>
      </c>
      <c r="B81" s="168">
        <v>18.28614018</v>
      </c>
      <c r="C81" s="168">
        <v>12.575074669999999</v>
      </c>
      <c r="E81" s="184"/>
      <c r="F81" s="184"/>
    </row>
    <row r="82" spans="1:6" ht="15" x14ac:dyDescent="0.25">
      <c r="A82" s="140">
        <v>2020</v>
      </c>
      <c r="B82" s="168">
        <v>18.131936809999999</v>
      </c>
      <c r="C82" s="168">
        <v>12.56816295</v>
      </c>
      <c r="E82" s="184"/>
      <c r="F82" s="184"/>
    </row>
    <row r="83" spans="1:6" ht="15" x14ac:dyDescent="0.25">
      <c r="A83" s="140">
        <v>2021</v>
      </c>
      <c r="B83" s="168">
        <v>18.490993719999999</v>
      </c>
      <c r="C83" s="168">
        <v>13.081788789999999</v>
      </c>
      <c r="E83" s="184"/>
      <c r="F83" s="184"/>
    </row>
    <row r="84" spans="1:6" ht="15" x14ac:dyDescent="0.25">
      <c r="A84" s="140">
        <v>2022</v>
      </c>
      <c r="B84" s="168">
        <v>18.100774179999998</v>
      </c>
      <c r="C84" s="168">
        <v>13.826841099999999</v>
      </c>
      <c r="E84" s="184"/>
      <c r="F84" s="184"/>
    </row>
    <row r="85" spans="1:6" ht="15" x14ac:dyDescent="0.25">
      <c r="A85" s="140">
        <v>2023</v>
      </c>
      <c r="B85" s="253">
        <v>19.383575839999999</v>
      </c>
      <c r="C85" s="253">
        <v>14.82136622</v>
      </c>
      <c r="E85" s="184"/>
      <c r="F85" s="184"/>
    </row>
    <row r="86" spans="1:6" ht="15" x14ac:dyDescent="0.25">
      <c r="A86" s="271">
        <v>2024</v>
      </c>
      <c r="B86" s="255">
        <v>20.16272923</v>
      </c>
      <c r="C86" s="255">
        <v>15.14620822</v>
      </c>
      <c r="E86" s="184"/>
    </row>
    <row r="87" spans="1:6" ht="15" x14ac:dyDescent="0.25">
      <c r="D87" s="184"/>
      <c r="E87" s="184"/>
    </row>
    <row r="88" spans="1:6" ht="15" x14ac:dyDescent="0.25"/>
    <row r="89" spans="1:6" ht="16.5" customHeight="1" x14ac:dyDescent="0.25"/>
    <row r="90" spans="1:6" ht="16.5" customHeight="1" x14ac:dyDescent="0.25"/>
    <row r="91" spans="1:6" ht="16.5" customHeight="1" x14ac:dyDescent="0.25"/>
    <row r="92" spans="1:6" ht="16.5" customHeight="1" x14ac:dyDescent="0.25"/>
    <row r="93" spans="1:6" ht="16.5" customHeight="1" x14ac:dyDescent="0.25"/>
    <row r="94" spans="1:6" ht="16.5" customHeight="1" x14ac:dyDescent="0.25"/>
    <row r="95" spans="1:6" ht="16.5" customHeight="1" x14ac:dyDescent="0.25"/>
    <row r="96" spans="1:6" ht="16.5" customHeight="1" x14ac:dyDescent="0.25"/>
    <row r="97" ht="16.5" customHeight="1" x14ac:dyDescent="0.25"/>
    <row r="98" ht="16.5" customHeight="1" x14ac:dyDescent="0.25"/>
    <row r="99" ht="16.5" customHeight="1" x14ac:dyDescent="0.25"/>
    <row r="100" ht="16.5" customHeight="1" x14ac:dyDescent="0.25"/>
    <row r="101" ht="16.5" customHeight="1" x14ac:dyDescent="0.25"/>
    <row r="102" ht="16.5" customHeight="1" x14ac:dyDescent="0.25"/>
    <row r="103" ht="16.5" customHeight="1" x14ac:dyDescent="0.25"/>
    <row r="104" ht="16.5" customHeight="1" x14ac:dyDescent="0.25"/>
    <row r="105" ht="16.5" customHeight="1" x14ac:dyDescent="0.25"/>
    <row r="106" ht="16.5" customHeight="1" x14ac:dyDescent="0.25"/>
    <row r="107" ht="16.5" customHeight="1" x14ac:dyDescent="0.25"/>
    <row r="108" ht="16.5" customHeight="1" x14ac:dyDescent="0.25"/>
    <row r="109" ht="16.5" customHeight="1" x14ac:dyDescent="0.25"/>
    <row r="110" ht="16.5" customHeight="1" x14ac:dyDescent="0.25"/>
    <row r="111" ht="16.5" customHeight="1" x14ac:dyDescent="0.25"/>
    <row r="112" ht="16.5" customHeight="1" x14ac:dyDescent="0.25"/>
    <row r="113" ht="16.5" customHeight="1" x14ac:dyDescent="0.25"/>
    <row r="114" ht="15" x14ac:dyDescent="0.25"/>
    <row r="115" ht="15" x14ac:dyDescent="0.25"/>
    <row r="116" ht="15" x14ac:dyDescent="0.25"/>
    <row r="117" ht="15" x14ac:dyDescent="0.25"/>
    <row r="118" ht="15" x14ac:dyDescent="0.25"/>
    <row r="119" ht="15" x14ac:dyDescent="0.25"/>
    <row r="120" ht="15" x14ac:dyDescent="0.25"/>
    <row r="121" ht="15" x14ac:dyDescent="0.25"/>
    <row r="122" ht="15" x14ac:dyDescent="0.25"/>
    <row r="123" ht="15" x14ac:dyDescent="0.25"/>
    <row r="124" ht="15" x14ac:dyDescent="0.25"/>
    <row r="125" ht="15" x14ac:dyDescent="0.25"/>
    <row r="126" ht="15" x14ac:dyDescent="0.25"/>
    <row r="127" ht="15" x14ac:dyDescent="0.25"/>
    <row r="128" ht="15" x14ac:dyDescent="0.25"/>
    <row r="129" ht="15" x14ac:dyDescent="0.25"/>
    <row r="130" ht="15" x14ac:dyDescent="0.25"/>
    <row r="131" ht="15" x14ac:dyDescent="0.25"/>
    <row r="132" ht="15" x14ac:dyDescent="0.25"/>
    <row r="133" ht="15" x14ac:dyDescent="0.25"/>
    <row r="134" ht="15" x14ac:dyDescent="0.25"/>
    <row r="135" ht="15" x14ac:dyDescent="0.25"/>
    <row r="136" ht="15" x14ac:dyDescent="0.25"/>
    <row r="137" ht="15" x14ac:dyDescent="0.25"/>
    <row r="138" ht="15" x14ac:dyDescent="0.25"/>
    <row r="139" ht="15" x14ac:dyDescent="0.25"/>
    <row r="140" ht="15" x14ac:dyDescent="0.25"/>
    <row r="141" ht="15" x14ac:dyDescent="0.25"/>
    <row r="142" ht="15" x14ac:dyDescent="0.25"/>
    <row r="143" ht="15" x14ac:dyDescent="0.25"/>
    <row r="144" ht="15" x14ac:dyDescent="0.25"/>
    <row r="145" ht="15" x14ac:dyDescent="0.25"/>
    <row r="146" ht="15" x14ac:dyDescent="0.25"/>
    <row r="147" ht="15" x14ac:dyDescent="0.25"/>
    <row r="148" ht="15" x14ac:dyDescent="0.25"/>
    <row r="149" ht="15" x14ac:dyDescent="0.25"/>
    <row r="150" ht="15" x14ac:dyDescent="0.25"/>
    <row r="151" ht="15" x14ac:dyDescent="0.25"/>
    <row r="152" ht="15" x14ac:dyDescent="0.25"/>
    <row r="153" ht="15" x14ac:dyDescent="0.25"/>
    <row r="154" ht="15" x14ac:dyDescent="0.25"/>
    <row r="155" ht="15" x14ac:dyDescent="0.25"/>
    <row r="156" ht="15" x14ac:dyDescent="0.25"/>
    <row r="157" ht="15" x14ac:dyDescent="0.25"/>
    <row r="158" ht="15" x14ac:dyDescent="0.25"/>
    <row r="159" ht="15" x14ac:dyDescent="0.25"/>
    <row r="160" ht="15" x14ac:dyDescent="0.25"/>
    <row r="161" ht="15" x14ac:dyDescent="0.25"/>
    <row r="162" ht="15" x14ac:dyDescent="0.25"/>
    <row r="163" ht="15" x14ac:dyDescent="0.25"/>
    <row r="164" ht="15" x14ac:dyDescent="0.25"/>
    <row r="165" ht="15" x14ac:dyDescent="0.25"/>
    <row r="166" ht="15" x14ac:dyDescent="0.25"/>
    <row r="167" ht="15" x14ac:dyDescent="0.25"/>
    <row r="168" ht="15" x14ac:dyDescent="0.25"/>
    <row r="169" ht="15" x14ac:dyDescent="0.25"/>
    <row r="170" ht="15" x14ac:dyDescent="0.25"/>
  </sheetData>
  <mergeCells count="5">
    <mergeCell ref="B2:C2"/>
    <mergeCell ref="B18:C18"/>
    <mergeCell ref="B34:C34"/>
    <mergeCell ref="B62:M62"/>
    <mergeCell ref="B75:C75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39DC6-52AA-4B86-822B-D947CEB395B1}">
  <sheetPr>
    <tabColor theme="9" tint="0.39997558519241921"/>
  </sheetPr>
  <dimension ref="A1:X161"/>
  <sheetViews>
    <sheetView topLeftCell="A10" zoomScaleNormal="100" workbookViewId="0">
      <selection activeCell="A2" sqref="A2"/>
    </sheetView>
  </sheetViews>
  <sheetFormatPr defaultColWidth="8.7109375" defaultRowHeight="12.75" x14ac:dyDescent="0.2"/>
  <cols>
    <col min="1" max="1" width="43.5703125" style="29" customWidth="1"/>
    <col min="2" max="23" width="19.28515625" style="29" customWidth="1"/>
    <col min="24" max="16384" width="8.7109375" style="29"/>
  </cols>
  <sheetData>
    <row r="1" spans="1:24" ht="15" x14ac:dyDescent="0.25">
      <c r="A1" s="130" t="s">
        <v>1000</v>
      </c>
      <c r="D1" s="283"/>
      <c r="L1" s="241"/>
      <c r="M1" s="284"/>
      <c r="N1" s="284"/>
      <c r="O1" s="284"/>
      <c r="P1" s="284"/>
      <c r="Q1" s="284"/>
      <c r="R1" s="284"/>
      <c r="S1" s="284"/>
      <c r="T1" s="284"/>
      <c r="U1" s="284"/>
      <c r="V1" s="284"/>
      <c r="W1" s="284"/>
      <c r="X1" s="284"/>
    </row>
    <row r="2" spans="1:24" s="131" customFormat="1" ht="45" x14ac:dyDescent="0.25">
      <c r="A2" s="202" t="s">
        <v>55</v>
      </c>
      <c r="B2" s="251" t="s">
        <v>1001</v>
      </c>
      <c r="C2" s="251" t="s">
        <v>1002</v>
      </c>
      <c r="D2" s="285"/>
      <c r="L2" s="285"/>
      <c r="M2" s="285"/>
      <c r="N2" s="285"/>
      <c r="O2" s="241"/>
      <c r="P2" s="241"/>
      <c r="Q2" s="241"/>
      <c r="R2" s="241"/>
      <c r="S2" s="241"/>
      <c r="T2" s="241"/>
      <c r="U2" s="241"/>
      <c r="V2" s="241"/>
      <c r="W2" s="241"/>
    </row>
    <row r="3" spans="1:24" s="131" customFormat="1" ht="15" x14ac:dyDescent="0.25">
      <c r="A3" s="150">
        <v>2015</v>
      </c>
      <c r="B3" s="168">
        <v>63.248004348145997</v>
      </c>
      <c r="C3" s="286">
        <v>45.971436801162987</v>
      </c>
      <c r="D3" s="287"/>
      <c r="E3" s="288"/>
      <c r="L3" s="241"/>
      <c r="M3" s="241"/>
      <c r="N3" s="241"/>
      <c r="O3" s="285"/>
      <c r="P3" s="241"/>
      <c r="Q3" s="241"/>
      <c r="R3" s="241"/>
      <c r="S3" s="241"/>
      <c r="T3" s="241"/>
      <c r="U3" s="241"/>
      <c r="V3" s="241"/>
      <c r="W3" s="241"/>
      <c r="X3" s="241"/>
    </row>
    <row r="4" spans="1:24" s="131" customFormat="1" ht="15" x14ac:dyDescent="0.25">
      <c r="A4" s="150">
        <v>2016</v>
      </c>
      <c r="B4" s="168">
        <v>63.632157257551</v>
      </c>
      <c r="C4" s="286">
        <v>46.748700419129193</v>
      </c>
      <c r="D4" s="287"/>
      <c r="E4" s="288"/>
      <c r="L4" s="241"/>
      <c r="M4" s="241"/>
      <c r="N4" s="241"/>
      <c r="O4" s="285"/>
      <c r="P4" s="241"/>
      <c r="Q4" s="241"/>
      <c r="R4" s="241"/>
      <c r="S4" s="241"/>
      <c r="T4" s="241"/>
      <c r="U4" s="241"/>
      <c r="V4" s="241"/>
      <c r="W4" s="241"/>
      <c r="X4" s="241"/>
    </row>
    <row r="5" spans="1:24" s="131" customFormat="1" ht="15" x14ac:dyDescent="0.25">
      <c r="A5" s="150">
        <v>2017</v>
      </c>
      <c r="B5" s="168">
        <v>64.753077001321998</v>
      </c>
      <c r="C5" s="286">
        <v>47.06907782759086</v>
      </c>
      <c r="D5" s="287"/>
      <c r="E5" s="288"/>
      <c r="L5" s="241"/>
      <c r="M5" s="241"/>
      <c r="N5" s="241"/>
      <c r="O5" s="285"/>
      <c r="P5" s="241"/>
      <c r="Q5" s="241"/>
      <c r="R5" s="241"/>
      <c r="S5" s="241"/>
      <c r="T5" s="241"/>
      <c r="U5" s="241"/>
      <c r="V5" s="241"/>
      <c r="W5" s="241"/>
      <c r="X5" s="241"/>
    </row>
    <row r="6" spans="1:24" s="131" customFormat="1" ht="15" x14ac:dyDescent="0.25">
      <c r="A6" s="150">
        <v>2018</v>
      </c>
      <c r="B6" s="168">
        <v>65.090295903994004</v>
      </c>
      <c r="C6" s="286">
        <v>47.137158750456216</v>
      </c>
      <c r="D6" s="287"/>
      <c r="E6" s="288"/>
      <c r="L6" s="241"/>
      <c r="M6" s="241"/>
      <c r="N6" s="241"/>
      <c r="O6" s="285"/>
      <c r="P6" s="241"/>
      <c r="Q6" s="241"/>
      <c r="R6" s="241"/>
      <c r="S6" s="241"/>
      <c r="T6" s="241"/>
      <c r="U6" s="241"/>
      <c r="V6" s="241"/>
      <c r="W6" s="241"/>
      <c r="X6" s="241"/>
    </row>
    <row r="7" spans="1:24" s="131" customFormat="1" ht="15" x14ac:dyDescent="0.25">
      <c r="A7" s="150">
        <v>2019</v>
      </c>
      <c r="B7" s="168">
        <v>65.437241196702999</v>
      </c>
      <c r="C7" s="286">
        <v>46.558032790435647</v>
      </c>
      <c r="D7" s="287"/>
      <c r="E7" s="288"/>
      <c r="L7" s="241"/>
      <c r="M7" s="241"/>
      <c r="N7" s="241"/>
      <c r="O7" s="285"/>
      <c r="P7" s="241"/>
      <c r="Q7" s="241"/>
      <c r="R7" s="241"/>
      <c r="S7" s="241"/>
      <c r="T7" s="241"/>
      <c r="U7" s="241"/>
      <c r="V7" s="241"/>
      <c r="W7" s="241"/>
      <c r="X7" s="241"/>
    </row>
    <row r="8" spans="1:24" s="131" customFormat="1" ht="15" x14ac:dyDescent="0.25">
      <c r="A8" s="150">
        <v>2020</v>
      </c>
      <c r="B8" s="168">
        <v>65.530620044409005</v>
      </c>
      <c r="C8" s="286">
        <v>46.848365760072561</v>
      </c>
      <c r="D8" s="287"/>
      <c r="E8" s="288"/>
      <c r="L8" s="241"/>
      <c r="M8" s="241"/>
      <c r="N8" s="241"/>
      <c r="O8" s="285"/>
      <c r="P8" s="241"/>
      <c r="Q8" s="241"/>
      <c r="R8" s="241"/>
      <c r="S8" s="241"/>
      <c r="T8" s="241"/>
      <c r="U8" s="241"/>
      <c r="V8" s="241"/>
      <c r="W8" s="241"/>
      <c r="X8" s="241"/>
    </row>
    <row r="9" spans="1:24" s="131" customFormat="1" ht="15" x14ac:dyDescent="0.25">
      <c r="A9" s="150">
        <v>2021</v>
      </c>
      <c r="B9" s="168">
        <v>65.704332013572994</v>
      </c>
      <c r="C9" s="286">
        <v>47.840462566979021</v>
      </c>
      <c r="D9" s="287"/>
      <c r="E9" s="288"/>
      <c r="L9" s="241"/>
      <c r="M9" s="241"/>
      <c r="N9" s="241"/>
      <c r="O9" s="285"/>
      <c r="P9" s="241"/>
      <c r="Q9" s="241"/>
      <c r="R9" s="241"/>
      <c r="S9" s="241"/>
      <c r="T9" s="241"/>
      <c r="U9" s="241"/>
      <c r="V9" s="241"/>
      <c r="W9" s="241"/>
      <c r="X9" s="241"/>
    </row>
    <row r="10" spans="1:24" s="131" customFormat="1" ht="15" x14ac:dyDescent="0.25">
      <c r="A10" s="150">
        <v>2022</v>
      </c>
      <c r="B10" s="168">
        <v>66.350026074031007</v>
      </c>
      <c r="C10" s="286">
        <v>47.690815411758827</v>
      </c>
      <c r="D10" s="287"/>
      <c r="E10" s="288"/>
      <c r="L10" s="241"/>
      <c r="M10" s="241"/>
      <c r="N10" s="241"/>
      <c r="O10" s="285"/>
      <c r="P10" s="241"/>
      <c r="Q10" s="241"/>
      <c r="R10" s="241"/>
      <c r="S10" s="241"/>
      <c r="T10" s="241"/>
      <c r="U10" s="241"/>
      <c r="V10" s="241"/>
      <c r="W10" s="241"/>
      <c r="X10" s="241"/>
    </row>
    <row r="11" spans="1:24" s="131" customFormat="1" ht="15" x14ac:dyDescent="0.25">
      <c r="A11" s="150">
        <v>2023</v>
      </c>
      <c r="B11" s="168">
        <v>66.533399009990006</v>
      </c>
      <c r="C11" s="286">
        <v>47.497270503670215</v>
      </c>
      <c r="D11" s="287"/>
      <c r="E11" s="288"/>
      <c r="L11" s="241"/>
      <c r="M11" s="241"/>
      <c r="N11" s="241"/>
      <c r="O11" s="285"/>
      <c r="P11" s="241"/>
      <c r="Q11" s="241"/>
      <c r="R11" s="241"/>
      <c r="S11" s="241"/>
      <c r="T11" s="241"/>
      <c r="U11" s="241"/>
      <c r="V11" s="241"/>
      <c r="W11" s="241"/>
      <c r="X11" s="241"/>
    </row>
    <row r="12" spans="1:24" s="131" customFormat="1" ht="15" x14ac:dyDescent="0.25">
      <c r="A12" s="150">
        <v>2024</v>
      </c>
      <c r="B12" s="168">
        <v>66.611794803555</v>
      </c>
      <c r="C12" s="289">
        <v>47.787126138875855</v>
      </c>
      <c r="D12" s="287"/>
      <c r="E12" s="288"/>
      <c r="L12" s="241"/>
      <c r="M12" s="241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</row>
    <row r="13" spans="1:24" s="131" customFormat="1" ht="15" x14ac:dyDescent="0.25">
      <c r="A13" s="230"/>
      <c r="B13" s="290"/>
      <c r="C13" s="291"/>
      <c r="L13" s="241"/>
      <c r="M13" s="241"/>
      <c r="N13" s="241"/>
      <c r="O13" s="241"/>
      <c r="P13" s="241"/>
      <c r="Q13" s="241"/>
      <c r="R13" s="241"/>
      <c r="S13" s="241"/>
      <c r="T13" s="241"/>
      <c r="U13" s="241"/>
      <c r="V13" s="241"/>
      <c r="W13" s="241"/>
      <c r="X13" s="241"/>
    </row>
    <row r="14" spans="1:24" x14ac:dyDescent="0.2">
      <c r="B14" s="292"/>
      <c r="D14" s="292"/>
      <c r="F14" s="292"/>
    </row>
    <row r="15" spans="1:24" x14ac:dyDescent="0.2">
      <c r="B15" s="292"/>
      <c r="D15" s="292"/>
      <c r="F15" s="292"/>
    </row>
    <row r="16" spans="1:24" ht="15" x14ac:dyDescent="0.25">
      <c r="A16" s="130" t="s">
        <v>1003</v>
      </c>
      <c r="B16" s="130"/>
      <c r="C16" s="130"/>
      <c r="D16" s="283"/>
      <c r="E16" s="283"/>
    </row>
    <row r="17" spans="1:9" s="131" customFormat="1" ht="15" x14ac:dyDescent="0.25">
      <c r="A17" s="202" t="s">
        <v>952</v>
      </c>
      <c r="B17" s="164" t="s">
        <v>1004</v>
      </c>
      <c r="C17" s="165" t="s">
        <v>1005</v>
      </c>
      <c r="F17" s="230"/>
      <c r="G17" s="146"/>
      <c r="H17" s="146"/>
    </row>
    <row r="18" spans="1:9" s="131" customFormat="1" ht="15" x14ac:dyDescent="0.25">
      <c r="A18" s="181" t="s">
        <v>953</v>
      </c>
      <c r="B18" s="206">
        <v>6810</v>
      </c>
      <c r="C18" s="168">
        <v>40.799999999999997</v>
      </c>
      <c r="D18" s="145"/>
      <c r="E18" s="293"/>
      <c r="G18" s="146"/>
      <c r="H18" s="146"/>
    </row>
    <row r="19" spans="1:9" s="131" customFormat="1" ht="15" x14ac:dyDescent="0.25">
      <c r="A19" s="181" t="s">
        <v>954</v>
      </c>
      <c r="B19" s="206">
        <v>29473</v>
      </c>
      <c r="C19" s="168">
        <v>47.5</v>
      </c>
      <c r="D19" s="184"/>
      <c r="E19" s="145"/>
      <c r="G19" s="146"/>
      <c r="H19" s="146"/>
    </row>
    <row r="20" spans="1:9" s="131" customFormat="1" ht="15" x14ac:dyDescent="0.25">
      <c r="A20" s="181" t="s">
        <v>955</v>
      </c>
      <c r="B20" s="206">
        <v>7906</v>
      </c>
      <c r="C20" s="168">
        <v>62.5</v>
      </c>
      <c r="D20" s="184"/>
      <c r="E20" s="145"/>
      <c r="G20" s="146"/>
      <c r="H20" s="146"/>
    </row>
    <row r="21" spans="1:9" s="131" customFormat="1" ht="15" x14ac:dyDescent="0.25">
      <c r="A21" s="181" t="s">
        <v>956</v>
      </c>
      <c r="B21" s="206">
        <v>116414</v>
      </c>
      <c r="C21" s="168">
        <v>76.3</v>
      </c>
      <c r="D21" s="184"/>
      <c r="E21" s="145"/>
      <c r="G21" s="146"/>
      <c r="H21" s="146"/>
    </row>
    <row r="22" spans="1:9" s="131" customFormat="1" ht="15" x14ac:dyDescent="0.25">
      <c r="A22" s="181" t="s">
        <v>957</v>
      </c>
      <c r="B22" s="206">
        <v>2478</v>
      </c>
      <c r="C22" s="168">
        <v>61.2</v>
      </c>
      <c r="D22" s="184"/>
      <c r="E22" s="145"/>
      <c r="G22" s="146"/>
      <c r="H22" s="146"/>
    </row>
    <row r="23" spans="1:9" s="131" customFormat="1" ht="15" x14ac:dyDescent="0.25">
      <c r="A23" s="181" t="s">
        <v>253</v>
      </c>
      <c r="B23" s="206">
        <v>126925</v>
      </c>
      <c r="C23" s="168">
        <v>74.599999999999994</v>
      </c>
      <c r="D23" s="184"/>
      <c r="E23" s="29"/>
      <c r="F23" s="29"/>
      <c r="G23" s="146"/>
      <c r="H23" s="146"/>
    </row>
    <row r="24" spans="1:9" s="131" customFormat="1" ht="15" x14ac:dyDescent="0.25">
      <c r="A24" s="181" t="s">
        <v>273</v>
      </c>
      <c r="B24" s="206">
        <v>2936</v>
      </c>
      <c r="C24" s="168">
        <v>58.4</v>
      </c>
      <c r="D24" s="184"/>
      <c r="E24" s="145"/>
      <c r="G24" s="146"/>
      <c r="H24" s="146"/>
    </row>
    <row r="25" spans="1:9" s="131" customFormat="1" ht="15" x14ac:dyDescent="0.25">
      <c r="A25" s="181" t="s">
        <v>1006</v>
      </c>
      <c r="B25" s="206">
        <v>1564</v>
      </c>
      <c r="C25" s="168">
        <v>63.3</v>
      </c>
      <c r="D25" s="184"/>
      <c r="E25" s="145"/>
      <c r="G25" s="146"/>
      <c r="H25" s="146"/>
    </row>
    <row r="26" spans="1:9" s="131" customFormat="1" ht="15" x14ac:dyDescent="0.25">
      <c r="A26" s="181" t="s">
        <v>959</v>
      </c>
      <c r="B26" s="206">
        <v>2785</v>
      </c>
      <c r="C26" s="168">
        <v>50</v>
      </c>
      <c r="D26" s="184"/>
      <c r="E26" s="145"/>
      <c r="G26" s="146"/>
      <c r="H26" s="146"/>
    </row>
    <row r="27" spans="1:9" s="131" customFormat="1" ht="15" x14ac:dyDescent="0.25">
      <c r="A27" s="181" t="s">
        <v>960</v>
      </c>
      <c r="B27" s="206">
        <v>10924</v>
      </c>
      <c r="C27" s="168">
        <v>35.299999999999997</v>
      </c>
      <c r="D27" s="184"/>
      <c r="E27" s="294"/>
      <c r="G27" s="146"/>
      <c r="H27" s="146"/>
    </row>
    <row r="28" spans="1:9" s="131" customFormat="1" ht="15" x14ac:dyDescent="0.25">
      <c r="A28" s="181" t="s">
        <v>961</v>
      </c>
      <c r="B28" s="206">
        <v>1880</v>
      </c>
      <c r="C28" s="168">
        <v>59.9</v>
      </c>
      <c r="D28" s="184"/>
      <c r="E28" s="293"/>
      <c r="G28" s="146"/>
      <c r="H28" s="146"/>
    </row>
    <row r="29" spans="1:9" ht="15" x14ac:dyDescent="0.25">
      <c r="A29" s="185" t="s">
        <v>951</v>
      </c>
      <c r="B29" s="211">
        <v>310095</v>
      </c>
      <c r="C29" s="295">
        <v>66.599999999999994</v>
      </c>
      <c r="D29" s="184"/>
      <c r="F29" s="296"/>
      <c r="G29" s="296"/>
      <c r="H29" s="294"/>
      <c r="I29" s="294"/>
    </row>
    <row r="30" spans="1:9" ht="15" x14ac:dyDescent="0.25">
      <c r="A30" s="230"/>
      <c r="B30" s="297"/>
      <c r="C30" s="287"/>
      <c r="D30" s="184"/>
      <c r="F30" s="296"/>
      <c r="G30" s="296"/>
      <c r="H30" s="294"/>
      <c r="I30" s="294"/>
    </row>
    <row r="31" spans="1:9" ht="15" x14ac:dyDescent="0.25">
      <c r="A31" s="230"/>
      <c r="B31" s="297"/>
      <c r="C31" s="287"/>
      <c r="D31" s="184"/>
      <c r="F31" s="296"/>
      <c r="G31" s="296"/>
      <c r="H31" s="294"/>
      <c r="I31" s="294"/>
    </row>
    <row r="33" spans="1:23" ht="15" x14ac:dyDescent="0.25">
      <c r="A33" s="162" t="s">
        <v>911</v>
      </c>
      <c r="G33" s="298"/>
    </row>
    <row r="34" spans="1:23" s="131" customFormat="1" ht="15" x14ac:dyDescent="0.25">
      <c r="A34" s="202" t="s">
        <v>1007</v>
      </c>
      <c r="B34" s="299" t="s">
        <v>1008</v>
      </c>
      <c r="C34" s="299" t="s">
        <v>1009</v>
      </c>
      <c r="D34" s="299" t="s">
        <v>1010</v>
      </c>
      <c r="E34" s="299" t="s">
        <v>1011</v>
      </c>
      <c r="F34" s="299" t="s">
        <v>1012</v>
      </c>
      <c r="G34" s="299" t="s">
        <v>1013</v>
      </c>
      <c r="H34" s="299" t="s">
        <v>1014</v>
      </c>
      <c r="I34" s="299" t="s">
        <v>1015</v>
      </c>
      <c r="J34" s="299" t="s">
        <v>1016</v>
      </c>
      <c r="K34" s="299" t="s">
        <v>1017</v>
      </c>
      <c r="L34" s="299" t="s">
        <v>1018</v>
      </c>
      <c r="M34" s="299" t="s">
        <v>1019</v>
      </c>
      <c r="N34" s="299" t="s">
        <v>1020</v>
      </c>
      <c r="O34" s="299" t="s">
        <v>1021</v>
      </c>
      <c r="P34" s="299" t="s">
        <v>1022</v>
      </c>
      <c r="Q34" s="299" t="s">
        <v>1023</v>
      </c>
      <c r="R34" s="299" t="s">
        <v>1024</v>
      </c>
      <c r="S34" s="299" t="s">
        <v>1025</v>
      </c>
      <c r="T34" s="299" t="s">
        <v>1026</v>
      </c>
      <c r="U34" s="299" t="s">
        <v>1027</v>
      </c>
      <c r="V34" s="204" t="s">
        <v>1028</v>
      </c>
      <c r="W34" s="204" t="s">
        <v>1029</v>
      </c>
    </row>
    <row r="35" spans="1:23" s="131" customFormat="1" ht="15" x14ac:dyDescent="0.25">
      <c r="A35" s="181" t="s">
        <v>1030</v>
      </c>
      <c r="B35" s="300">
        <v>26.798711217699999</v>
      </c>
      <c r="C35" s="300">
        <v>73.201288782199995</v>
      </c>
      <c r="D35" s="301">
        <v>25.486316330400001</v>
      </c>
      <c r="E35" s="301">
        <v>74.513683669499997</v>
      </c>
      <c r="F35" s="301">
        <v>25.5488015289</v>
      </c>
      <c r="G35" s="301">
        <v>74.451198470999998</v>
      </c>
      <c r="H35" s="302">
        <v>28.273997296000001</v>
      </c>
      <c r="I35" s="302">
        <v>71.726002703899994</v>
      </c>
      <c r="J35" s="302">
        <v>28.671659440199999</v>
      </c>
      <c r="K35" s="302">
        <v>71.328340559699996</v>
      </c>
      <c r="L35" s="302">
        <v>28.394914895799999</v>
      </c>
      <c r="M35" s="302">
        <v>71.605085104099999</v>
      </c>
      <c r="N35" s="302">
        <v>29.7082337995</v>
      </c>
      <c r="O35" s="302">
        <v>70.291766200400005</v>
      </c>
      <c r="P35" s="302">
        <v>30.412525936400002</v>
      </c>
      <c r="Q35" s="302">
        <v>69.587474063499997</v>
      </c>
      <c r="R35" s="302">
        <v>31.013738608499999</v>
      </c>
      <c r="S35" s="302">
        <v>68.986261391400006</v>
      </c>
      <c r="T35" s="301">
        <v>29.963015193</v>
      </c>
      <c r="U35" s="301">
        <v>70.036984806899994</v>
      </c>
      <c r="V35" s="168">
        <v>30.928999508325251</v>
      </c>
      <c r="W35" s="168">
        <v>69.071000491674752</v>
      </c>
    </row>
    <row r="36" spans="1:23" s="131" customFormat="1" ht="15" x14ac:dyDescent="0.25">
      <c r="A36" s="181" t="s">
        <v>96</v>
      </c>
      <c r="B36" s="300">
        <v>35.088673373799999</v>
      </c>
      <c r="C36" s="300">
        <v>64.911326626100006</v>
      </c>
      <c r="D36" s="301">
        <v>32.610981458200001</v>
      </c>
      <c r="E36" s="301">
        <v>67.389018541699997</v>
      </c>
      <c r="F36" s="301">
        <v>34.533265874000001</v>
      </c>
      <c r="G36" s="301">
        <v>65.466734125900004</v>
      </c>
      <c r="H36" s="302">
        <v>34.431673715000002</v>
      </c>
      <c r="I36" s="302">
        <v>65.568326284899996</v>
      </c>
      <c r="J36" s="302">
        <v>32.618671289399998</v>
      </c>
      <c r="K36" s="302">
        <v>67.3813287105</v>
      </c>
      <c r="L36" s="302">
        <v>32.716457369399997</v>
      </c>
      <c r="M36" s="302">
        <v>67.283542630499994</v>
      </c>
      <c r="N36" s="302">
        <v>32.204458197199997</v>
      </c>
      <c r="O36" s="302">
        <v>67.795541802700001</v>
      </c>
      <c r="P36" s="302">
        <v>32.715658802599997</v>
      </c>
      <c r="Q36" s="302">
        <v>67.284341197299995</v>
      </c>
      <c r="R36" s="302">
        <v>34.240083100600003</v>
      </c>
      <c r="S36" s="302">
        <v>65.759916899299995</v>
      </c>
      <c r="T36" s="301">
        <v>35.7027782344</v>
      </c>
      <c r="U36" s="301">
        <v>64.297221765499998</v>
      </c>
      <c r="V36" s="168">
        <v>37.204108977221971</v>
      </c>
      <c r="W36" s="168">
        <v>62.795891022778029</v>
      </c>
    </row>
    <row r="37" spans="1:23" s="131" customFormat="1" ht="15" x14ac:dyDescent="0.25">
      <c r="A37" s="181" t="s">
        <v>97</v>
      </c>
      <c r="B37" s="300">
        <v>36.8772680748</v>
      </c>
      <c r="C37" s="300">
        <v>63.122731925099998</v>
      </c>
      <c r="D37" s="301">
        <v>39.582237942699997</v>
      </c>
      <c r="E37" s="301">
        <v>60.417762057200001</v>
      </c>
      <c r="F37" s="301">
        <v>40.556535181999998</v>
      </c>
      <c r="G37" s="301">
        <v>59.443464817900001</v>
      </c>
      <c r="H37" s="302">
        <v>40.5570516656</v>
      </c>
      <c r="I37" s="302">
        <v>59.442948334299999</v>
      </c>
      <c r="J37" s="302">
        <v>37.172376509199999</v>
      </c>
      <c r="K37" s="302">
        <v>62.827623490699999</v>
      </c>
      <c r="L37" s="302">
        <v>37.052325352799997</v>
      </c>
      <c r="M37" s="302">
        <v>62.947674647100001</v>
      </c>
      <c r="N37" s="302">
        <v>38.798521256900003</v>
      </c>
      <c r="O37" s="302">
        <v>61.201478743000003</v>
      </c>
      <c r="P37" s="302">
        <v>39.4259448416</v>
      </c>
      <c r="Q37" s="302">
        <v>60.574055158299998</v>
      </c>
      <c r="R37" s="302">
        <v>40.693549002399998</v>
      </c>
      <c r="S37" s="302">
        <v>59.306450997500001</v>
      </c>
      <c r="T37" s="301">
        <v>41.43279733</v>
      </c>
      <c r="U37" s="301">
        <v>58.567202669899999</v>
      </c>
      <c r="V37" s="168">
        <v>43.694335919417853</v>
      </c>
      <c r="W37" s="168">
        <v>56.305664080582154</v>
      </c>
    </row>
    <row r="38" spans="1:23" s="131" customFormat="1" ht="15" x14ac:dyDescent="0.25">
      <c r="A38" s="181" t="s">
        <v>98</v>
      </c>
      <c r="B38" s="300">
        <v>27.822600125600001</v>
      </c>
      <c r="C38" s="300">
        <v>72.177399874299994</v>
      </c>
      <c r="D38" s="301">
        <v>29.280374673499999</v>
      </c>
      <c r="E38" s="301">
        <v>70.719625326400006</v>
      </c>
      <c r="F38" s="301">
        <v>27.7765587285</v>
      </c>
      <c r="G38" s="301">
        <v>72.223441271400006</v>
      </c>
      <c r="H38" s="302">
        <v>28.364891334700001</v>
      </c>
      <c r="I38" s="302">
        <v>71.635108665199994</v>
      </c>
      <c r="J38" s="302">
        <v>30.960600314400001</v>
      </c>
      <c r="K38" s="302">
        <v>69.039399685500001</v>
      </c>
      <c r="L38" s="302">
        <v>30.884102021899999</v>
      </c>
      <c r="M38" s="302">
        <v>69.115897978000007</v>
      </c>
      <c r="N38" s="302">
        <v>30.8218376389</v>
      </c>
      <c r="O38" s="302">
        <v>69.178162361000005</v>
      </c>
      <c r="P38" s="302">
        <v>30.487414765499999</v>
      </c>
      <c r="Q38" s="302">
        <v>69.512585234400007</v>
      </c>
      <c r="R38" s="302">
        <v>31.263365269600001</v>
      </c>
      <c r="S38" s="302">
        <v>68.736634730299997</v>
      </c>
      <c r="T38" s="301">
        <v>31.746535845</v>
      </c>
      <c r="U38" s="301">
        <v>68.253464154900001</v>
      </c>
      <c r="V38" s="168">
        <v>30.114139782144161</v>
      </c>
      <c r="W38" s="168">
        <v>69.88586021785585</v>
      </c>
    </row>
    <row r="39" spans="1:23" s="131" customFormat="1" ht="15" x14ac:dyDescent="0.25">
      <c r="A39" s="181" t="s">
        <v>99</v>
      </c>
      <c r="B39" s="300">
        <v>37.092688209400002</v>
      </c>
      <c r="C39" s="300">
        <v>62.907311790500003</v>
      </c>
      <c r="D39" s="301">
        <v>31.0822852487</v>
      </c>
      <c r="E39" s="301">
        <v>68.917714751199995</v>
      </c>
      <c r="F39" s="301">
        <v>31.006501950499999</v>
      </c>
      <c r="G39" s="301">
        <v>68.993498049400003</v>
      </c>
      <c r="H39" s="302">
        <v>31.727179300300001</v>
      </c>
      <c r="I39" s="302">
        <v>68.272820699600004</v>
      </c>
      <c r="J39" s="302">
        <v>31.7205573703</v>
      </c>
      <c r="K39" s="302">
        <v>68.279442629599998</v>
      </c>
      <c r="L39" s="302">
        <v>32.049059269200001</v>
      </c>
      <c r="M39" s="302">
        <v>67.950940730699998</v>
      </c>
      <c r="N39" s="302">
        <v>32.071135977600001</v>
      </c>
      <c r="O39" s="302">
        <v>67.928864022300004</v>
      </c>
      <c r="P39" s="302">
        <v>32.271337684800002</v>
      </c>
      <c r="Q39" s="302">
        <v>67.728662315099996</v>
      </c>
      <c r="R39" s="302">
        <v>33.147041194800003</v>
      </c>
      <c r="S39" s="302">
        <v>66.852958805100002</v>
      </c>
      <c r="T39" s="301">
        <v>33.763165984399997</v>
      </c>
      <c r="U39" s="301">
        <v>66.236834015499994</v>
      </c>
      <c r="V39" s="168">
        <v>34.650260110486556</v>
      </c>
      <c r="W39" s="168">
        <v>65.34973988951343</v>
      </c>
    </row>
    <row r="40" spans="1:23" s="131" customFormat="1" ht="15" x14ac:dyDescent="0.25">
      <c r="A40" s="181" t="s">
        <v>100</v>
      </c>
      <c r="B40" s="300">
        <v>29.989362254100001</v>
      </c>
      <c r="C40" s="300">
        <v>70.010637745799997</v>
      </c>
      <c r="D40" s="301">
        <v>34.033074215299997</v>
      </c>
      <c r="E40" s="301">
        <v>65.966925784599994</v>
      </c>
      <c r="F40" s="301">
        <v>34.920884212099999</v>
      </c>
      <c r="G40" s="301">
        <v>65.079115787800006</v>
      </c>
      <c r="H40" s="302">
        <v>36.268413804600002</v>
      </c>
      <c r="I40" s="302">
        <v>63.731586195299997</v>
      </c>
      <c r="J40" s="302">
        <v>36.604890887099998</v>
      </c>
      <c r="K40" s="302">
        <v>63.3951091128</v>
      </c>
      <c r="L40" s="302">
        <v>37.041171742400003</v>
      </c>
      <c r="M40" s="302">
        <v>62.958828257500002</v>
      </c>
      <c r="N40" s="302">
        <v>37.762706990300003</v>
      </c>
      <c r="O40" s="302">
        <v>62.237293009600002</v>
      </c>
      <c r="P40" s="302">
        <v>38.142513216300003</v>
      </c>
      <c r="Q40" s="302">
        <v>61.857486783600002</v>
      </c>
      <c r="R40" s="302">
        <v>39.815677239000003</v>
      </c>
      <c r="S40" s="302">
        <v>60.184322760900002</v>
      </c>
      <c r="T40" s="301">
        <v>41.395697848899999</v>
      </c>
      <c r="U40" s="301">
        <v>58.604302150999999</v>
      </c>
      <c r="V40" s="168">
        <v>41.938392186326077</v>
      </c>
      <c r="W40" s="168">
        <v>58.06160781367393</v>
      </c>
    </row>
    <row r="41" spans="1:23" s="131" customFormat="1" ht="15" x14ac:dyDescent="0.25">
      <c r="A41" s="181" t="s">
        <v>101</v>
      </c>
      <c r="B41" s="300">
        <v>39.087113712600001</v>
      </c>
      <c r="C41" s="300">
        <v>60.912886287299997</v>
      </c>
      <c r="D41" s="301">
        <v>46.474861586700001</v>
      </c>
      <c r="E41" s="301">
        <v>53.525138413199997</v>
      </c>
      <c r="F41" s="301">
        <v>46.988472622400003</v>
      </c>
      <c r="G41" s="301">
        <v>53.011527377500002</v>
      </c>
      <c r="H41" s="302">
        <v>47.355943868700002</v>
      </c>
      <c r="I41" s="302">
        <v>52.644056131200003</v>
      </c>
      <c r="J41" s="302">
        <v>47.509225092199998</v>
      </c>
      <c r="K41" s="302">
        <v>52.490774907700001</v>
      </c>
      <c r="L41" s="302">
        <v>47.283711085599997</v>
      </c>
      <c r="M41" s="302">
        <v>52.716288914300002</v>
      </c>
      <c r="N41" s="302">
        <v>47.889890657899997</v>
      </c>
      <c r="O41" s="302">
        <v>52.110109342000001</v>
      </c>
      <c r="P41" s="302">
        <v>48.600113853899998</v>
      </c>
      <c r="Q41" s="302">
        <v>51.399886146</v>
      </c>
      <c r="R41" s="302">
        <v>51.666056389600001</v>
      </c>
      <c r="S41" s="302">
        <v>48.333943610299997</v>
      </c>
      <c r="T41" s="301">
        <v>53.332641734500001</v>
      </c>
      <c r="U41" s="301">
        <v>46.667358265399997</v>
      </c>
      <c r="V41" s="168">
        <v>55.247993414282767</v>
      </c>
      <c r="W41" s="168">
        <v>44.752006585717226</v>
      </c>
    </row>
    <row r="42" spans="1:23" s="131" customFormat="1" ht="15" x14ac:dyDescent="0.25">
      <c r="A42" s="181" t="s">
        <v>1031</v>
      </c>
      <c r="B42" s="300">
        <v>50.132704216999997</v>
      </c>
      <c r="C42" s="300">
        <v>49.867295782900001</v>
      </c>
      <c r="D42" s="301">
        <v>52.393652486900002</v>
      </c>
      <c r="E42" s="301">
        <v>47.606347513000003</v>
      </c>
      <c r="F42" s="301">
        <v>52.811839323400001</v>
      </c>
      <c r="G42" s="301">
        <v>47.188160676499997</v>
      </c>
      <c r="H42" s="302">
        <v>52.667599937699997</v>
      </c>
      <c r="I42" s="302">
        <v>47.332400062200001</v>
      </c>
      <c r="J42" s="302">
        <v>54.508474576200001</v>
      </c>
      <c r="K42" s="302">
        <v>45.491525423699997</v>
      </c>
      <c r="L42" s="302">
        <v>55.329072378600003</v>
      </c>
      <c r="M42" s="302">
        <v>44.670927621300002</v>
      </c>
      <c r="N42" s="302">
        <v>56.834666170699997</v>
      </c>
      <c r="O42" s="302">
        <v>43.165333829200002</v>
      </c>
      <c r="P42" s="302">
        <v>58.019333201800002</v>
      </c>
      <c r="Q42" s="302">
        <v>41.980666798100003</v>
      </c>
      <c r="R42" s="302">
        <v>60.592991913699997</v>
      </c>
      <c r="S42" s="302">
        <v>39.407008086200001</v>
      </c>
      <c r="T42" s="301">
        <v>63.082059391999998</v>
      </c>
      <c r="U42" s="301">
        <v>36.9179406079</v>
      </c>
      <c r="V42" s="168">
        <v>64.640600990268055</v>
      </c>
      <c r="W42" s="168">
        <v>35.359399009731945</v>
      </c>
    </row>
    <row r="43" spans="1:23" s="131" customFormat="1" ht="15" x14ac:dyDescent="0.25">
      <c r="A43" s="181" t="s">
        <v>140</v>
      </c>
      <c r="B43" s="300">
        <v>55.3020461188</v>
      </c>
      <c r="C43" s="300">
        <v>44.697953881099998</v>
      </c>
      <c r="D43" s="301">
        <v>56.846435100500003</v>
      </c>
      <c r="E43" s="301">
        <v>43.153564899400003</v>
      </c>
      <c r="F43" s="301">
        <v>57.894736842100002</v>
      </c>
      <c r="G43" s="301">
        <v>42.105263157800003</v>
      </c>
      <c r="H43" s="302">
        <v>59.263415629400001</v>
      </c>
      <c r="I43" s="302">
        <v>40.736584370499997</v>
      </c>
      <c r="J43" s="302">
        <v>60.2485143165</v>
      </c>
      <c r="K43" s="302">
        <v>39.751485683399999</v>
      </c>
      <c r="L43" s="302">
        <v>61.418592154700001</v>
      </c>
      <c r="M43" s="302">
        <v>38.581407845199998</v>
      </c>
      <c r="N43" s="302">
        <v>62.619311875599998</v>
      </c>
      <c r="O43" s="302">
        <v>37.380688124300001</v>
      </c>
      <c r="P43" s="302">
        <v>63.866432337399999</v>
      </c>
      <c r="Q43" s="302">
        <v>36.133567662499999</v>
      </c>
      <c r="R43" s="302">
        <v>66.525529265200007</v>
      </c>
      <c r="S43" s="302">
        <v>33.474470734699999</v>
      </c>
      <c r="T43" s="301">
        <v>68.494399583200007</v>
      </c>
      <c r="U43" s="301">
        <v>31.505600416699998</v>
      </c>
      <c r="V43" s="168">
        <v>69.40338618650901</v>
      </c>
      <c r="W43" s="168">
        <v>30.596613813490997</v>
      </c>
    </row>
    <row r="44" spans="1:23" s="131" customFormat="1" ht="15" x14ac:dyDescent="0.25">
      <c r="B44" s="215"/>
      <c r="C44" s="215"/>
      <c r="D44" s="29"/>
      <c r="E44" s="29"/>
      <c r="F44" s="29"/>
      <c r="G44" s="241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</row>
    <row r="45" spans="1:23" s="131" customFormat="1" ht="15" x14ac:dyDescent="0.25">
      <c r="A45" s="230"/>
      <c r="B45" s="215"/>
      <c r="D45" s="184"/>
      <c r="E45" s="184"/>
      <c r="F45" s="241"/>
      <c r="G45" s="29"/>
      <c r="H45" s="241"/>
      <c r="I45" s="241"/>
      <c r="J45" s="241"/>
      <c r="K45" s="29"/>
      <c r="L45" s="29"/>
      <c r="M45" s="29"/>
      <c r="N45" s="29"/>
      <c r="O45" s="241"/>
      <c r="P45" s="241"/>
      <c r="Q45" s="241"/>
      <c r="R45" s="184"/>
      <c r="S45" s="184"/>
      <c r="T45" s="184"/>
      <c r="U45" s="184"/>
    </row>
    <row r="46" spans="1:23" s="131" customFormat="1" ht="15" x14ac:dyDescent="0.25">
      <c r="B46" s="241"/>
      <c r="C46" s="241"/>
      <c r="D46" s="215"/>
      <c r="E46" s="215"/>
      <c r="F46" s="215"/>
      <c r="G46" s="215"/>
      <c r="H46" s="215"/>
      <c r="I46" s="215"/>
      <c r="J46" s="215"/>
      <c r="K46" s="29"/>
      <c r="L46" s="29"/>
      <c r="M46" s="29"/>
      <c r="N46" s="29"/>
      <c r="O46" s="215"/>
      <c r="P46" s="215"/>
      <c r="Q46" s="215"/>
      <c r="R46" s="215"/>
      <c r="S46" s="215"/>
      <c r="T46" s="215"/>
      <c r="U46" s="215"/>
    </row>
    <row r="47" spans="1:23" s="131" customFormat="1" ht="15" x14ac:dyDescent="0.25">
      <c r="A47" s="131" t="s">
        <v>913</v>
      </c>
      <c r="B47" s="303"/>
      <c r="C47" s="303"/>
      <c r="D47" s="303"/>
    </row>
    <row r="48" spans="1:23" s="131" customFormat="1" ht="15" x14ac:dyDescent="0.25">
      <c r="B48" s="250" t="s">
        <v>944</v>
      </c>
      <c r="C48" s="250"/>
      <c r="D48" s="303"/>
    </row>
    <row r="49" spans="1:5" s="131" customFormat="1" ht="15" x14ac:dyDescent="0.25">
      <c r="A49" s="190" t="s">
        <v>1032</v>
      </c>
      <c r="B49" s="251" t="s">
        <v>1033</v>
      </c>
      <c r="C49" s="251" t="s">
        <v>1034</v>
      </c>
    </row>
    <row r="50" spans="1:5" s="131" customFormat="1" ht="15" x14ac:dyDescent="0.25">
      <c r="A50" s="304" t="s">
        <v>1035</v>
      </c>
      <c r="B50" s="305">
        <v>27.092958787654776</v>
      </c>
      <c r="C50" s="305">
        <v>72.90704121234522</v>
      </c>
    </row>
    <row r="51" spans="1:5" s="131" customFormat="1" ht="15" x14ac:dyDescent="0.25">
      <c r="A51" s="304" t="s">
        <v>1036</v>
      </c>
      <c r="B51" s="305">
        <v>22.295321637426902</v>
      </c>
      <c r="C51" s="305">
        <v>77.704678362573105</v>
      </c>
    </row>
    <row r="52" spans="1:5" s="131" customFormat="1" ht="15" x14ac:dyDescent="0.25">
      <c r="A52" s="304" t="s">
        <v>1037</v>
      </c>
      <c r="B52" s="305">
        <v>25.707154742096506</v>
      </c>
      <c r="C52" s="305">
        <v>74.292845257903494</v>
      </c>
    </row>
    <row r="53" spans="1:5" s="131" customFormat="1" ht="15" x14ac:dyDescent="0.25">
      <c r="A53" s="304" t="s">
        <v>1038</v>
      </c>
      <c r="B53" s="305">
        <v>34.075104311543811</v>
      </c>
      <c r="C53" s="305">
        <v>65.924895688456189</v>
      </c>
    </row>
    <row r="54" spans="1:5" s="131" customFormat="1" ht="15" x14ac:dyDescent="0.25">
      <c r="A54" s="304" t="s">
        <v>1039</v>
      </c>
      <c r="B54" s="305">
        <v>33.911671924290218</v>
      </c>
      <c r="C54" s="305">
        <v>66.088328075709782</v>
      </c>
    </row>
    <row r="55" spans="1:5" s="131" customFormat="1" ht="15" x14ac:dyDescent="0.25">
      <c r="A55" s="304" t="s">
        <v>1040</v>
      </c>
      <c r="B55" s="305">
        <v>30.25</v>
      </c>
      <c r="C55" s="305">
        <v>69.75</v>
      </c>
    </row>
    <row r="56" spans="1:5" s="131" customFormat="1" ht="15" x14ac:dyDescent="0.25">
      <c r="A56" s="304" t="s">
        <v>1041</v>
      </c>
      <c r="B56" s="305">
        <v>30.488559059987629</v>
      </c>
      <c r="C56" s="305">
        <v>69.511440940012363</v>
      </c>
    </row>
    <row r="57" spans="1:5" s="131" customFormat="1" ht="15" x14ac:dyDescent="0.25">
      <c r="A57" s="304" t="s">
        <v>1042</v>
      </c>
      <c r="B57" s="305">
        <v>32.558139534883722</v>
      </c>
      <c r="C57" s="305">
        <v>67.441860465116278</v>
      </c>
    </row>
    <row r="58" spans="1:5" s="131" customFormat="1" ht="15" x14ac:dyDescent="0.25">
      <c r="A58" s="304" t="s">
        <v>1043</v>
      </c>
      <c r="B58" s="305">
        <v>46.666666666666664</v>
      </c>
      <c r="C58" s="305">
        <v>53.333333333333336</v>
      </c>
    </row>
    <row r="59" spans="1:5" s="131" customFormat="1" ht="15" x14ac:dyDescent="0.25">
      <c r="A59" s="304" t="s">
        <v>1044</v>
      </c>
      <c r="B59" s="305">
        <v>43.75</v>
      </c>
      <c r="C59" s="305">
        <v>56.25</v>
      </c>
    </row>
    <row r="60" spans="1:5" s="131" customFormat="1" ht="15" x14ac:dyDescent="0.25"/>
    <row r="61" spans="1:5" s="131" customFormat="1" ht="15" x14ac:dyDescent="0.25"/>
    <row r="63" spans="1:5" ht="15" x14ac:dyDescent="0.25">
      <c r="A63" s="130" t="s">
        <v>915</v>
      </c>
      <c r="E63" s="131"/>
    </row>
    <row r="64" spans="1:5" s="131" customFormat="1" ht="15" x14ac:dyDescent="0.25">
      <c r="A64" s="202" t="s">
        <v>1032</v>
      </c>
      <c r="B64" s="306" t="s">
        <v>1045</v>
      </c>
      <c r="C64" s="306" t="s">
        <v>1046</v>
      </c>
      <c r="E64" s="29"/>
    </row>
    <row r="65" spans="1:15" s="131" customFormat="1" ht="15" x14ac:dyDescent="0.25">
      <c r="A65" s="304" t="s">
        <v>1047</v>
      </c>
      <c r="B65" s="206">
        <v>-312</v>
      </c>
      <c r="C65" s="206">
        <v>-170</v>
      </c>
      <c r="E65" s="29"/>
      <c r="F65" s="29"/>
      <c r="G65" s="29"/>
      <c r="H65" s="29"/>
    </row>
    <row r="66" spans="1:15" s="131" customFormat="1" ht="15" x14ac:dyDescent="0.25">
      <c r="A66" s="304" t="s">
        <v>1048</v>
      </c>
      <c r="B66" s="206">
        <v>1353</v>
      </c>
      <c r="C66" s="206">
        <v>-798</v>
      </c>
      <c r="D66" s="307"/>
      <c r="E66" s="29"/>
      <c r="F66" s="29"/>
      <c r="G66" s="29"/>
      <c r="H66" s="29"/>
    </row>
    <row r="67" spans="1:15" s="131" customFormat="1" ht="15" x14ac:dyDescent="0.25">
      <c r="A67" s="304" t="s">
        <v>1049</v>
      </c>
      <c r="B67" s="206">
        <v>2152</v>
      </c>
      <c r="C67" s="206">
        <v>3847</v>
      </c>
      <c r="E67" s="29"/>
      <c r="F67" s="29"/>
      <c r="G67" s="29"/>
      <c r="H67" s="29"/>
    </row>
    <row r="68" spans="1:15" s="131" customFormat="1" ht="15" x14ac:dyDescent="0.25">
      <c r="A68" s="304" t="s">
        <v>1050</v>
      </c>
      <c r="B68" s="206">
        <v>-7465</v>
      </c>
      <c r="C68" s="206">
        <v>-23901</v>
      </c>
      <c r="E68" s="29"/>
      <c r="F68" s="29"/>
      <c r="G68" s="29"/>
      <c r="H68" s="29"/>
    </row>
    <row r="69" spans="1:15" s="131" customFormat="1" ht="15" x14ac:dyDescent="0.25">
      <c r="A69" s="304" t="s">
        <v>1051</v>
      </c>
      <c r="B69" s="206">
        <v>7124</v>
      </c>
      <c r="C69" s="206">
        <v>27248</v>
      </c>
      <c r="E69" s="29"/>
      <c r="F69" s="29"/>
      <c r="G69" s="29"/>
      <c r="H69" s="29"/>
    </row>
    <row r="70" spans="1:15" s="131" customFormat="1" ht="15" x14ac:dyDescent="0.25">
      <c r="A70" s="304" t="s">
        <v>1052</v>
      </c>
      <c r="B70" s="206">
        <v>542</v>
      </c>
      <c r="C70" s="206">
        <v>2130</v>
      </c>
      <c r="E70" s="29"/>
      <c r="F70" s="29"/>
      <c r="G70" s="29"/>
      <c r="H70" s="29"/>
    </row>
    <row r="71" spans="1:15" s="131" customFormat="1" ht="15" x14ac:dyDescent="0.25">
      <c r="A71" s="304" t="s">
        <v>1053</v>
      </c>
      <c r="B71" s="206">
        <v>592</v>
      </c>
      <c r="C71" s="206">
        <v>784</v>
      </c>
      <c r="E71" s="29"/>
      <c r="F71" s="29"/>
      <c r="G71" s="29"/>
      <c r="H71" s="29"/>
    </row>
    <row r="72" spans="1:15" x14ac:dyDescent="0.2">
      <c r="A72" s="308"/>
    </row>
    <row r="75" spans="1:15" s="283" customFormat="1" ht="15" x14ac:dyDescent="0.25">
      <c r="A75" s="130" t="s">
        <v>914</v>
      </c>
    </row>
    <row r="76" spans="1:15" s="131" customFormat="1" ht="15" x14ac:dyDescent="0.25">
      <c r="A76" s="202" t="s">
        <v>55</v>
      </c>
      <c r="B76" s="202" t="s">
        <v>1054</v>
      </c>
      <c r="C76" s="202" t="s">
        <v>1055</v>
      </c>
      <c r="N76" s="309"/>
      <c r="O76" s="309"/>
    </row>
    <row r="77" spans="1:15" s="131" customFormat="1" ht="15" x14ac:dyDescent="0.25">
      <c r="A77" s="137">
        <v>2015</v>
      </c>
      <c r="B77" s="206">
        <v>1533</v>
      </c>
      <c r="C77" s="206">
        <v>9464</v>
      </c>
      <c r="N77" s="309"/>
      <c r="O77" s="309"/>
    </row>
    <row r="78" spans="1:15" ht="15" x14ac:dyDescent="0.25">
      <c r="A78" s="137">
        <v>2016</v>
      </c>
      <c r="B78" s="206">
        <v>584.39999999999418</v>
      </c>
      <c r="C78" s="206">
        <v>8891</v>
      </c>
      <c r="N78" s="309"/>
      <c r="O78" s="309"/>
    </row>
    <row r="79" spans="1:15" ht="15" x14ac:dyDescent="0.25">
      <c r="A79" s="137">
        <v>2017</v>
      </c>
      <c r="B79" s="206">
        <v>252.01999999998949</v>
      </c>
      <c r="C79" s="206">
        <v>8800</v>
      </c>
      <c r="N79" s="309"/>
      <c r="O79" s="309"/>
    </row>
    <row r="80" spans="1:15" ht="15" x14ac:dyDescent="0.25">
      <c r="A80" s="137">
        <v>2018</v>
      </c>
      <c r="B80" s="206">
        <v>949.64999999999418</v>
      </c>
      <c r="C80" s="206">
        <v>9332</v>
      </c>
      <c r="N80" s="309"/>
      <c r="O80" s="309"/>
    </row>
    <row r="81" spans="1:15" ht="15" x14ac:dyDescent="0.25">
      <c r="A81" s="137">
        <v>2019</v>
      </c>
      <c r="B81" s="206">
        <v>2001.889999999999</v>
      </c>
      <c r="C81" s="206">
        <v>9769</v>
      </c>
      <c r="N81" s="309"/>
      <c r="O81" s="309"/>
    </row>
    <row r="82" spans="1:15" ht="15" x14ac:dyDescent="0.25">
      <c r="A82" s="137">
        <v>2020</v>
      </c>
      <c r="B82" s="206">
        <v>2053.1699999999978</v>
      </c>
      <c r="C82" s="206">
        <v>9228</v>
      </c>
      <c r="N82" s="309"/>
      <c r="O82" s="309"/>
    </row>
    <row r="83" spans="1:15" ht="15" x14ac:dyDescent="0.25">
      <c r="A83" s="137">
        <v>2021</v>
      </c>
      <c r="B83" s="206">
        <v>3904.8500000000058</v>
      </c>
      <c r="C83" s="206">
        <v>8969</v>
      </c>
    </row>
    <row r="84" spans="1:15" ht="15" x14ac:dyDescent="0.25">
      <c r="A84" s="137">
        <v>2022</v>
      </c>
      <c r="B84" s="206">
        <v>4303.9400000000023</v>
      </c>
      <c r="C84" s="206">
        <v>9701</v>
      </c>
    </row>
    <row r="85" spans="1:15" ht="15" x14ac:dyDescent="0.25">
      <c r="A85" s="137">
        <v>2023</v>
      </c>
      <c r="B85" s="206">
        <v>6204.5599999999977</v>
      </c>
      <c r="C85" s="206">
        <v>10092</v>
      </c>
    </row>
    <row r="86" spans="1:15" ht="15" x14ac:dyDescent="0.25">
      <c r="A86" s="137">
        <v>2024</v>
      </c>
      <c r="B86" s="206">
        <v>7673.6100000000006</v>
      </c>
      <c r="C86" s="206">
        <v>9059</v>
      </c>
    </row>
    <row r="87" spans="1:15" ht="15" x14ac:dyDescent="0.25">
      <c r="A87" s="131"/>
      <c r="B87" s="146"/>
      <c r="C87" s="146"/>
    </row>
    <row r="88" spans="1:15" ht="15" x14ac:dyDescent="0.25">
      <c r="A88" s="131"/>
      <c r="B88" s="146"/>
      <c r="C88" s="146"/>
    </row>
    <row r="90" spans="1:15" ht="15" x14ac:dyDescent="0.25">
      <c r="A90" s="222" t="s">
        <v>916</v>
      </c>
    </row>
    <row r="91" spans="1:15" ht="15" x14ac:dyDescent="0.25">
      <c r="A91" s="222"/>
      <c r="B91" s="250" t="s">
        <v>944</v>
      </c>
      <c r="C91" s="250"/>
      <c r="E91" s="310"/>
      <c r="F91" s="310"/>
    </row>
    <row r="92" spans="1:15" s="131" customFormat="1" ht="15" x14ac:dyDescent="0.25">
      <c r="A92" s="202" t="s">
        <v>1056</v>
      </c>
      <c r="B92" s="311">
        <v>2023</v>
      </c>
      <c r="C92" s="311">
        <v>2024</v>
      </c>
      <c r="D92" s="230"/>
      <c r="I92" s="29"/>
      <c r="J92" s="29"/>
      <c r="K92" s="29"/>
      <c r="L92" s="29"/>
      <c r="M92" s="29"/>
      <c r="N92" s="29"/>
    </row>
    <row r="93" spans="1:15" s="131" customFormat="1" ht="15" x14ac:dyDescent="0.25">
      <c r="A93" s="181" t="s">
        <v>59</v>
      </c>
      <c r="B93" s="168">
        <v>2.1324704216806554</v>
      </c>
      <c r="C93" s="312">
        <v>2.7549802811204369</v>
      </c>
      <c r="D93" s="313"/>
    </row>
    <row r="94" spans="1:15" s="131" customFormat="1" ht="15" x14ac:dyDescent="0.25">
      <c r="A94" s="181" t="s">
        <v>60</v>
      </c>
      <c r="B94" s="168">
        <v>2.8337858220211163</v>
      </c>
      <c r="C94" s="312">
        <v>2.5587943027492548</v>
      </c>
      <c r="D94" s="313"/>
    </row>
    <row r="95" spans="1:15" s="131" customFormat="1" ht="15" x14ac:dyDescent="0.25">
      <c r="A95" s="181" t="s">
        <v>1057</v>
      </c>
      <c r="B95" s="168">
        <v>2.1035761594518099</v>
      </c>
      <c r="C95" s="312">
        <v>1.9489250255112091E-2</v>
      </c>
      <c r="D95" s="313"/>
    </row>
    <row r="96" spans="1:15" s="131" customFormat="1" ht="15" x14ac:dyDescent="0.25"/>
    <row r="97" spans="1:13" ht="15" x14ac:dyDescent="0.25">
      <c r="A97" s="230"/>
      <c r="C97" s="215"/>
    </row>
    <row r="98" spans="1:13" ht="15" x14ac:dyDescent="0.25">
      <c r="A98" s="131"/>
      <c r="B98" s="314"/>
      <c r="C98" s="314"/>
    </row>
    <row r="99" spans="1:13" ht="15" x14ac:dyDescent="0.25">
      <c r="A99" s="130" t="s">
        <v>917</v>
      </c>
      <c r="B99" s="315"/>
      <c r="C99" s="315"/>
      <c r="D99" s="315"/>
      <c r="E99" s="315"/>
      <c r="F99" s="315"/>
      <c r="G99" s="315"/>
    </row>
    <row r="100" spans="1:13" s="131" customFormat="1" ht="15" x14ac:dyDescent="0.25">
      <c r="A100" s="202" t="s">
        <v>1058</v>
      </c>
      <c r="B100" s="135" t="s">
        <v>1033</v>
      </c>
      <c r="C100" s="135" t="s">
        <v>1059</v>
      </c>
      <c r="D100" s="135" t="s">
        <v>1034</v>
      </c>
      <c r="E100" s="204" t="s">
        <v>1060</v>
      </c>
      <c r="G100" s="316"/>
      <c r="H100" s="317"/>
      <c r="I100" s="317"/>
      <c r="J100" s="317"/>
      <c r="K100" s="317"/>
      <c r="L100" s="29"/>
      <c r="M100" s="29"/>
    </row>
    <row r="101" spans="1:13" s="131" customFormat="1" ht="15" x14ac:dyDescent="0.25">
      <c r="A101" s="181" t="s">
        <v>975</v>
      </c>
      <c r="B101" s="206">
        <v>123930</v>
      </c>
      <c r="C101" s="318">
        <v>0.40190037618368002</v>
      </c>
      <c r="D101" s="206">
        <v>184430</v>
      </c>
      <c r="E101" s="318">
        <v>0.59809962381630999</v>
      </c>
      <c r="H101" s="319"/>
      <c r="I101" s="320"/>
      <c r="J101" s="319"/>
      <c r="K101" s="320"/>
      <c r="L101" s="29"/>
      <c r="M101" s="29"/>
    </row>
    <row r="102" spans="1:13" s="131" customFormat="1" ht="15" x14ac:dyDescent="0.25">
      <c r="A102" s="181" t="s">
        <v>976</v>
      </c>
      <c r="B102" s="206">
        <v>16341</v>
      </c>
      <c r="C102" s="318">
        <v>0.14473101518076001</v>
      </c>
      <c r="D102" s="206">
        <v>96565</v>
      </c>
      <c r="E102" s="318">
        <v>0.85526898481922997</v>
      </c>
      <c r="H102" s="319"/>
      <c r="I102" s="320"/>
      <c r="J102" s="319"/>
      <c r="K102" s="320"/>
      <c r="L102" s="29"/>
      <c r="M102" s="29"/>
    </row>
    <row r="103" spans="1:13" s="131" customFormat="1" ht="15" x14ac:dyDescent="0.25"/>
    <row r="106" spans="1:13" ht="15" x14ac:dyDescent="0.25">
      <c r="A106" s="130" t="s">
        <v>918</v>
      </c>
    </row>
    <row r="107" spans="1:13" ht="15" x14ac:dyDescent="0.25">
      <c r="A107" s="130"/>
      <c r="B107" s="250" t="s">
        <v>944</v>
      </c>
      <c r="C107" s="250"/>
    </row>
    <row r="108" spans="1:13" s="131" customFormat="1" ht="15" x14ac:dyDescent="0.25">
      <c r="A108" s="202" t="s">
        <v>1061</v>
      </c>
      <c r="B108" s="202" t="s">
        <v>1008</v>
      </c>
      <c r="C108" s="202" t="s">
        <v>1009</v>
      </c>
    </row>
    <row r="109" spans="1:13" s="131" customFormat="1" ht="15" x14ac:dyDescent="0.25">
      <c r="A109" s="181" t="s">
        <v>85</v>
      </c>
      <c r="B109" s="168">
        <v>7.1020453228070002</v>
      </c>
      <c r="C109" s="168">
        <v>14.647909712286999</v>
      </c>
      <c r="D109" s="230"/>
      <c r="G109" s="29"/>
      <c r="H109" s="29"/>
    </row>
    <row r="110" spans="1:13" s="131" customFormat="1" ht="15" x14ac:dyDescent="0.25">
      <c r="A110" s="181" t="s">
        <v>86</v>
      </c>
      <c r="B110" s="168">
        <v>20.541360341370002</v>
      </c>
      <c r="C110" s="168">
        <v>42.418169672677998</v>
      </c>
      <c r="G110" s="29"/>
      <c r="H110" s="29"/>
    </row>
    <row r="111" spans="1:13" s="131" customFormat="1" ht="15" x14ac:dyDescent="0.25">
      <c r="A111" s="181" t="s">
        <v>87</v>
      </c>
      <c r="B111" s="168">
        <v>0.76115086009999999</v>
      </c>
      <c r="C111" s="168">
        <v>14.990085922008999</v>
      </c>
      <c r="G111" s="29"/>
      <c r="H111" s="29"/>
    </row>
    <row r="112" spans="1:13" s="131" customFormat="1" ht="15" x14ac:dyDescent="0.25">
      <c r="A112" s="181" t="s">
        <v>88</v>
      </c>
      <c r="B112" s="168">
        <v>9.0251879052150006</v>
      </c>
      <c r="C112" s="168">
        <v>17.725147818155001</v>
      </c>
      <c r="G112" s="29"/>
      <c r="H112" s="29"/>
    </row>
    <row r="113" spans="1:21" s="131" customFormat="1" ht="15" x14ac:dyDescent="0.25">
      <c r="A113" s="181" t="s">
        <v>89</v>
      </c>
      <c r="B113" s="168">
        <v>7.3111205432929998</v>
      </c>
      <c r="C113" s="168">
        <v>15.124244459368001</v>
      </c>
      <c r="G113" s="29"/>
      <c r="H113" s="29"/>
    </row>
    <row r="114" spans="1:21" s="131" customFormat="1" ht="15" x14ac:dyDescent="0.25">
      <c r="A114" s="181" t="s">
        <v>90</v>
      </c>
      <c r="B114" s="168">
        <v>19.017668248612999</v>
      </c>
      <c r="C114" s="168">
        <v>74.214517876488998</v>
      </c>
      <c r="G114" s="29"/>
      <c r="H114" s="29"/>
    </row>
    <row r="115" spans="1:21" s="131" customFormat="1" ht="15" x14ac:dyDescent="0.25">
      <c r="A115" s="181" t="s">
        <v>91</v>
      </c>
      <c r="B115" s="168">
        <v>0.95451993262199997</v>
      </c>
      <c r="C115" s="168">
        <v>10.027285129604</v>
      </c>
      <c r="G115" s="29"/>
      <c r="H115" s="29"/>
    </row>
    <row r="116" spans="1:21" s="131" customFormat="1" ht="15" x14ac:dyDescent="0.25">
      <c r="A116" s="181" t="s">
        <v>92</v>
      </c>
      <c r="B116" s="168">
        <v>3.8525963149070002</v>
      </c>
      <c r="C116" s="168">
        <v>14.835164835164001</v>
      </c>
      <c r="G116" s="29"/>
      <c r="H116" s="29"/>
    </row>
    <row r="117" spans="1:21" s="131" customFormat="1" ht="15" x14ac:dyDescent="0.25">
      <c r="B117" s="184"/>
      <c r="C117" s="184"/>
      <c r="D117" s="184"/>
      <c r="E117" s="184"/>
      <c r="F117" s="184"/>
      <c r="G117" s="184"/>
      <c r="H117" s="184"/>
      <c r="I117" s="184"/>
      <c r="J117" s="184"/>
      <c r="K117" s="184"/>
      <c r="L117" s="184"/>
      <c r="M117" s="184"/>
      <c r="N117" s="184"/>
      <c r="O117" s="184"/>
      <c r="P117" s="184"/>
      <c r="Q117" s="184"/>
      <c r="R117" s="184"/>
      <c r="S117" s="184"/>
      <c r="T117" s="184"/>
      <c r="U117" s="184"/>
    </row>
    <row r="118" spans="1:21" s="131" customFormat="1" ht="15" x14ac:dyDescent="0.25"/>
    <row r="119" spans="1:21" s="131" customFormat="1" ht="15" x14ac:dyDescent="0.25"/>
    <row r="146" spans="1:4" ht="15" x14ac:dyDescent="0.25">
      <c r="A146" s="131"/>
      <c r="B146" s="160"/>
      <c r="C146" s="160"/>
      <c r="D146" s="167"/>
    </row>
    <row r="147" spans="1:4" ht="15" x14ac:dyDescent="0.25">
      <c r="A147" s="131"/>
      <c r="B147" s="160"/>
      <c r="C147" s="160"/>
      <c r="D147" s="167"/>
    </row>
    <row r="148" spans="1:4" ht="15" x14ac:dyDescent="0.25">
      <c r="A148" s="131"/>
      <c r="B148" s="160"/>
      <c r="C148" s="160"/>
      <c r="D148" s="167"/>
    </row>
    <row r="149" spans="1:4" ht="15" x14ac:dyDescent="0.25">
      <c r="A149" s="131"/>
      <c r="B149" s="160"/>
      <c r="C149" s="160"/>
      <c r="D149" s="167"/>
    </row>
    <row r="150" spans="1:4" ht="15" x14ac:dyDescent="0.25">
      <c r="A150" s="131"/>
      <c r="B150" s="160"/>
      <c r="C150" s="160"/>
      <c r="D150" s="167"/>
    </row>
    <row r="151" spans="1:4" ht="15" x14ac:dyDescent="0.25">
      <c r="A151" s="131"/>
      <c r="B151" s="160"/>
      <c r="C151" s="160"/>
      <c r="D151" s="167"/>
    </row>
    <row r="152" spans="1:4" ht="15" x14ac:dyDescent="0.25">
      <c r="A152" s="131"/>
      <c r="B152" s="160"/>
      <c r="C152" s="160"/>
      <c r="D152" s="167"/>
    </row>
    <row r="153" spans="1:4" ht="15" x14ac:dyDescent="0.25">
      <c r="A153" s="131"/>
      <c r="B153" s="160"/>
      <c r="C153" s="160"/>
      <c r="D153" s="167"/>
    </row>
    <row r="154" spans="1:4" ht="15" x14ac:dyDescent="0.25">
      <c r="A154" s="131"/>
      <c r="B154" s="160"/>
      <c r="C154" s="160"/>
      <c r="D154" s="167"/>
    </row>
    <row r="155" spans="1:4" ht="15" x14ac:dyDescent="0.25">
      <c r="A155" s="131"/>
      <c r="B155" s="160"/>
      <c r="C155" s="160"/>
      <c r="D155" s="167"/>
    </row>
    <row r="156" spans="1:4" ht="15" x14ac:dyDescent="0.25">
      <c r="A156" s="131"/>
      <c r="B156" s="160"/>
      <c r="C156" s="160"/>
      <c r="D156" s="167"/>
    </row>
    <row r="157" spans="1:4" ht="15" x14ac:dyDescent="0.25">
      <c r="A157" s="131"/>
      <c r="B157" s="160"/>
      <c r="C157" s="160"/>
      <c r="D157" s="167"/>
    </row>
    <row r="158" spans="1:4" ht="15" x14ac:dyDescent="0.25">
      <c r="A158" s="131"/>
      <c r="B158" s="160"/>
      <c r="C158" s="160"/>
      <c r="D158" s="167"/>
    </row>
    <row r="159" spans="1:4" ht="15" x14ac:dyDescent="0.25">
      <c r="A159" s="131"/>
      <c r="B159" s="160"/>
      <c r="C159" s="160"/>
      <c r="D159" s="167"/>
    </row>
    <row r="160" spans="1:4" ht="15" x14ac:dyDescent="0.25">
      <c r="A160" s="131"/>
      <c r="B160" s="160"/>
      <c r="C160" s="160"/>
      <c r="D160" s="167"/>
    </row>
    <row r="161" spans="1:4" ht="15" x14ac:dyDescent="0.25">
      <c r="A161" s="131"/>
      <c r="B161" s="160"/>
      <c r="C161" s="160"/>
      <c r="D161" s="167"/>
    </row>
  </sheetData>
  <mergeCells count="3">
    <mergeCell ref="B48:C48"/>
    <mergeCell ref="B91:C91"/>
    <mergeCell ref="B107:C107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17607-A918-425D-AE15-4EA7BE72BEF7}">
  <sheetPr>
    <tabColor theme="9" tint="0.39997558519241921"/>
  </sheetPr>
  <dimension ref="A1:Q115"/>
  <sheetViews>
    <sheetView workbookViewId="0">
      <selection activeCell="A2" sqref="A2"/>
    </sheetView>
  </sheetViews>
  <sheetFormatPr defaultColWidth="8.7109375" defaultRowHeight="15" x14ac:dyDescent="0.25"/>
  <cols>
    <col min="1" max="1" width="24.42578125" style="321" customWidth="1"/>
    <col min="2" max="9" width="24.85546875" style="321" customWidth="1"/>
    <col min="10" max="12" width="15.5703125" style="321" customWidth="1"/>
    <col min="13" max="16" width="8.5703125" style="321" customWidth="1"/>
    <col min="17" max="16384" width="8.7109375" style="321"/>
  </cols>
  <sheetData>
    <row r="1" spans="1:16" x14ac:dyDescent="0.25">
      <c r="A1" s="130" t="s">
        <v>1062</v>
      </c>
      <c r="G1" s="322"/>
      <c r="H1" s="322"/>
      <c r="I1" s="322"/>
    </row>
    <row r="2" spans="1:16" x14ac:dyDescent="0.25">
      <c r="A2" s="323" t="s">
        <v>107</v>
      </c>
      <c r="B2" s="251" t="s">
        <v>1063</v>
      </c>
      <c r="C2" s="251" t="s">
        <v>946</v>
      </c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</row>
    <row r="3" spans="1:16" x14ac:dyDescent="0.25">
      <c r="A3" s="324" t="s">
        <v>990</v>
      </c>
      <c r="B3" s="325">
        <v>5.156872634</v>
      </c>
      <c r="C3" s="325">
        <v>15.60663095</v>
      </c>
      <c r="D3" s="215"/>
      <c r="E3" s="215"/>
      <c r="F3" s="326"/>
      <c r="G3" s="326"/>
      <c r="H3" s="326"/>
      <c r="I3" s="326"/>
      <c r="J3" s="326"/>
      <c r="K3" s="327"/>
      <c r="L3" s="327"/>
      <c r="M3" s="326"/>
      <c r="N3" s="326"/>
      <c r="O3" s="326"/>
    </row>
    <row r="4" spans="1:16" x14ac:dyDescent="0.25">
      <c r="A4" s="324" t="s">
        <v>991</v>
      </c>
      <c r="B4" s="325">
        <v>23.229367180000001</v>
      </c>
      <c r="C4" s="325">
        <v>23.550572809999998</v>
      </c>
      <c r="D4" s="215"/>
      <c r="E4" s="215"/>
      <c r="F4" s="326"/>
      <c r="G4" s="326"/>
      <c r="H4" s="326"/>
      <c r="I4" s="326"/>
      <c r="J4" s="326"/>
      <c r="K4" s="327"/>
      <c r="L4" s="327"/>
      <c r="M4" s="326"/>
      <c r="N4" s="326"/>
      <c r="O4" s="326"/>
    </row>
    <row r="5" spans="1:16" x14ac:dyDescent="0.25">
      <c r="A5" s="324" t="s">
        <v>992</v>
      </c>
      <c r="B5" s="325">
        <v>25.9025119</v>
      </c>
      <c r="C5" s="325">
        <v>22.452991229999999</v>
      </c>
      <c r="D5" s="215"/>
      <c r="E5" s="215"/>
      <c r="F5" s="326"/>
      <c r="G5" s="326"/>
      <c r="H5" s="326"/>
      <c r="I5" s="326"/>
      <c r="J5" s="326"/>
      <c r="K5" s="327"/>
      <c r="L5" s="327"/>
      <c r="M5" s="326"/>
      <c r="N5" s="326"/>
      <c r="O5" s="326"/>
    </row>
    <row r="6" spans="1:16" x14ac:dyDescent="0.25">
      <c r="A6" s="324" t="s">
        <v>993</v>
      </c>
      <c r="B6" s="325">
        <v>23.43204317</v>
      </c>
      <c r="C6" s="325">
        <v>18.663428530000001</v>
      </c>
      <c r="D6" s="215"/>
      <c r="E6" s="215"/>
      <c r="F6" s="326"/>
      <c r="G6" s="326"/>
      <c r="H6" s="326"/>
      <c r="I6" s="326"/>
      <c r="J6" s="326"/>
      <c r="K6" s="327"/>
      <c r="L6" s="327"/>
      <c r="M6" s="326"/>
      <c r="N6" s="326"/>
      <c r="O6" s="326"/>
    </row>
    <row r="7" spans="1:16" x14ac:dyDescent="0.25">
      <c r="A7" s="324" t="s">
        <v>994</v>
      </c>
      <c r="B7" s="325">
        <v>17.38183351</v>
      </c>
      <c r="C7" s="325">
        <v>14.209204529999999</v>
      </c>
      <c r="D7" s="215"/>
      <c r="E7" s="215"/>
    </row>
    <row r="8" spans="1:16" ht="15.75" customHeight="1" x14ac:dyDescent="0.25">
      <c r="A8" s="324" t="s">
        <v>113</v>
      </c>
      <c r="B8" s="328">
        <v>4.897371605</v>
      </c>
      <c r="C8" s="328">
        <v>5.5171719450000003</v>
      </c>
      <c r="D8" s="215"/>
      <c r="E8" s="215"/>
      <c r="F8" s="131"/>
      <c r="G8" s="131"/>
      <c r="H8" s="131"/>
      <c r="I8" s="131"/>
      <c r="J8" s="131"/>
      <c r="K8" s="131"/>
      <c r="L8" s="131"/>
      <c r="M8" s="131"/>
      <c r="N8" s="131"/>
      <c r="O8" s="131"/>
    </row>
    <row r="9" spans="1:16" ht="15" customHeight="1" x14ac:dyDescent="0.25">
      <c r="A9" s="131"/>
      <c r="B9" s="131"/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</row>
    <row r="10" spans="1:16" ht="15" customHeight="1" x14ac:dyDescent="0.25"/>
    <row r="11" spans="1:16" s="131" customFormat="1" ht="15" customHeight="1" x14ac:dyDescent="0.25"/>
    <row r="12" spans="1:16" ht="15" customHeight="1" x14ac:dyDescent="0.25">
      <c r="A12" s="130" t="s">
        <v>920</v>
      </c>
      <c r="B12" s="130"/>
      <c r="C12" s="130"/>
      <c r="D12" s="130"/>
      <c r="E12" s="130"/>
      <c r="F12" s="329"/>
      <c r="I12" s="131" t="s">
        <v>219</v>
      </c>
      <c r="J12" s="131"/>
      <c r="K12" s="131"/>
      <c r="L12" s="131"/>
      <c r="M12" s="131"/>
      <c r="N12" s="131"/>
      <c r="O12" s="131"/>
      <c r="P12" s="131"/>
    </row>
    <row r="13" spans="1:16" x14ac:dyDescent="0.25">
      <c r="A13" s="190" t="s">
        <v>62</v>
      </c>
      <c r="B13" s="191" t="s">
        <v>1064</v>
      </c>
      <c r="C13" s="330" t="s">
        <v>1065</v>
      </c>
      <c r="D13" s="331"/>
      <c r="E13" s="230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</row>
    <row r="14" spans="1:16" x14ac:dyDescent="0.25">
      <c r="A14" s="181" t="s">
        <v>85</v>
      </c>
      <c r="B14" s="206">
        <v>43</v>
      </c>
      <c r="C14" s="168">
        <v>49.140526255314001</v>
      </c>
      <c r="D14" s="184"/>
      <c r="E14" s="230"/>
      <c r="F14" s="131"/>
      <c r="G14" s="131"/>
      <c r="H14" s="131"/>
      <c r="I14" s="131"/>
      <c r="J14" s="131"/>
      <c r="K14" s="131"/>
      <c r="L14" s="131"/>
      <c r="M14" s="131"/>
      <c r="N14" s="131"/>
      <c r="O14" s="131"/>
      <c r="P14" s="131"/>
    </row>
    <row r="15" spans="1:16" x14ac:dyDescent="0.25">
      <c r="A15" s="181" t="s">
        <v>86</v>
      </c>
      <c r="B15" s="206">
        <v>41</v>
      </c>
      <c r="C15" s="168">
        <v>44.333285319574998</v>
      </c>
      <c r="D15" s="184"/>
      <c r="E15" s="329"/>
      <c r="F15" s="332"/>
      <c r="G15" s="131"/>
      <c r="H15" s="131"/>
      <c r="I15" s="131"/>
      <c r="J15" s="131"/>
      <c r="K15" s="131"/>
      <c r="L15" s="131"/>
      <c r="M15" s="131"/>
      <c r="N15" s="131"/>
      <c r="O15" s="131"/>
      <c r="P15" s="131"/>
    </row>
    <row r="16" spans="1:16" x14ac:dyDescent="0.25">
      <c r="A16" s="181" t="s">
        <v>87</v>
      </c>
      <c r="B16" s="206">
        <v>39</v>
      </c>
      <c r="C16" s="168">
        <v>38.502389803504997</v>
      </c>
      <c r="D16" s="184"/>
      <c r="E16" s="329"/>
      <c r="F16" s="332"/>
      <c r="O16" s="131"/>
      <c r="P16" s="131"/>
    </row>
    <row r="17" spans="1:17" x14ac:dyDescent="0.25">
      <c r="A17" s="181" t="s">
        <v>88</v>
      </c>
      <c r="B17" s="206">
        <v>42</v>
      </c>
      <c r="C17" s="168">
        <v>45.671403804051998</v>
      </c>
      <c r="D17" s="184"/>
      <c r="E17" s="329"/>
      <c r="F17" s="131"/>
      <c r="O17" s="131"/>
      <c r="P17" s="131"/>
    </row>
    <row r="18" spans="1:17" x14ac:dyDescent="0.25">
      <c r="A18" s="181" t="s">
        <v>89</v>
      </c>
      <c r="B18" s="206">
        <v>44</v>
      </c>
      <c r="C18" s="168">
        <v>50.409666961390997</v>
      </c>
      <c r="D18" s="184"/>
      <c r="E18" s="329"/>
      <c r="F18" s="333"/>
      <c r="O18" s="131"/>
      <c r="P18" s="131"/>
    </row>
    <row r="19" spans="1:17" x14ac:dyDescent="0.25">
      <c r="A19" s="181" t="s">
        <v>90</v>
      </c>
      <c r="B19" s="206">
        <v>48</v>
      </c>
      <c r="C19" s="168">
        <v>62.139231459931999</v>
      </c>
      <c r="D19" s="184"/>
      <c r="E19" s="329"/>
      <c r="F19" s="332"/>
      <c r="O19" s="131"/>
      <c r="P19" s="131"/>
    </row>
    <row r="20" spans="1:17" s="131" customFormat="1" x14ac:dyDescent="0.25">
      <c r="A20" s="334" t="s">
        <v>950</v>
      </c>
      <c r="B20" s="194">
        <v>43</v>
      </c>
      <c r="C20" s="335">
        <v>47.929368373419003</v>
      </c>
      <c r="D20" s="184"/>
      <c r="F20" s="332"/>
    </row>
    <row r="21" spans="1:17" x14ac:dyDescent="0.25">
      <c r="A21" s="218" t="s">
        <v>91</v>
      </c>
      <c r="B21" s="206">
        <v>44</v>
      </c>
      <c r="C21" s="168">
        <v>52.267754127709999</v>
      </c>
      <c r="D21" s="184"/>
      <c r="E21" s="329"/>
      <c r="O21" s="131"/>
      <c r="P21" s="131"/>
    </row>
    <row r="22" spans="1:17" x14ac:dyDescent="0.25">
      <c r="A22" s="181" t="s">
        <v>92</v>
      </c>
      <c r="B22" s="206">
        <v>48</v>
      </c>
      <c r="C22" s="168">
        <v>59.440559440558999</v>
      </c>
      <c r="D22" s="184"/>
      <c r="E22" s="329"/>
      <c r="F22" s="332"/>
      <c r="O22" s="131"/>
      <c r="P22" s="131"/>
    </row>
    <row r="23" spans="1:17" x14ac:dyDescent="0.25">
      <c r="A23" s="334" t="s">
        <v>951</v>
      </c>
      <c r="B23" s="211">
        <v>43</v>
      </c>
      <c r="C23" s="295">
        <v>48.071561448269001</v>
      </c>
      <c r="D23" s="184"/>
      <c r="E23" s="329"/>
      <c r="O23" s="131"/>
      <c r="P23" s="131"/>
    </row>
    <row r="24" spans="1:17" x14ac:dyDescent="0.25">
      <c r="A24" s="336"/>
      <c r="B24" s="336"/>
      <c r="C24" s="336"/>
      <c r="D24" s="336"/>
      <c r="E24" s="337"/>
      <c r="F24" s="338"/>
      <c r="G24" s="339"/>
      <c r="O24" s="131"/>
      <c r="P24" s="131"/>
    </row>
    <row r="25" spans="1:17" x14ac:dyDescent="0.25">
      <c r="A25" s="336"/>
      <c r="B25" s="336"/>
      <c r="C25" s="336"/>
      <c r="D25" s="336"/>
      <c r="E25" s="337"/>
      <c r="F25" s="340"/>
      <c r="G25" s="339"/>
      <c r="O25" s="131"/>
      <c r="P25" s="131"/>
    </row>
    <row r="26" spans="1:17" x14ac:dyDescent="0.25">
      <c r="A26" s="322"/>
      <c r="B26" s="322"/>
      <c r="C26" s="322"/>
      <c r="D26" s="322"/>
      <c r="E26" s="322"/>
      <c r="P26" s="131"/>
    </row>
    <row r="27" spans="1:17" s="131" customFormat="1" x14ac:dyDescent="0.25">
      <c r="A27" s="130" t="s">
        <v>921</v>
      </c>
      <c r="B27" s="130"/>
      <c r="C27" s="130"/>
      <c r="D27" s="130"/>
      <c r="F27" s="341"/>
    </row>
    <row r="28" spans="1:17" ht="30" x14ac:dyDescent="0.25">
      <c r="A28" s="202" t="s">
        <v>987</v>
      </c>
      <c r="B28" s="251" t="s">
        <v>1066</v>
      </c>
      <c r="C28" s="251" t="s">
        <v>348</v>
      </c>
      <c r="D28" s="251" t="s">
        <v>1067</v>
      </c>
      <c r="E28" s="251" t="s">
        <v>89</v>
      </c>
      <c r="F28" s="251" t="s">
        <v>88</v>
      </c>
      <c r="G28" s="251" t="s">
        <v>87</v>
      </c>
      <c r="H28" s="251" t="s">
        <v>86</v>
      </c>
      <c r="I28" s="251" t="s">
        <v>85</v>
      </c>
      <c r="J28" s="131"/>
      <c r="K28" s="131"/>
      <c r="L28" s="131"/>
      <c r="M28" s="131"/>
      <c r="N28" s="131"/>
      <c r="O28" s="131"/>
      <c r="P28" s="131"/>
      <c r="Q28" s="342"/>
    </row>
    <row r="29" spans="1:17" x14ac:dyDescent="0.25">
      <c r="A29" s="181" t="s">
        <v>1068</v>
      </c>
      <c r="B29" s="168">
        <v>4.4581549999999996</v>
      </c>
      <c r="C29" s="168">
        <v>3.0154277999999999</v>
      </c>
      <c r="D29" s="168">
        <v>6.0788267999999999</v>
      </c>
      <c r="E29" s="168">
        <v>3.4366696000000001</v>
      </c>
      <c r="F29" s="168">
        <v>3.3202951999999999</v>
      </c>
      <c r="G29" s="168">
        <v>8.0005794000000012</v>
      </c>
      <c r="H29" s="168">
        <v>6.5266081000000007</v>
      </c>
      <c r="I29" s="168">
        <v>3.6157322000000001</v>
      </c>
      <c r="J29" s="131"/>
      <c r="K29" s="131"/>
      <c r="L29" s="131"/>
      <c r="M29" s="131"/>
      <c r="N29" s="131"/>
      <c r="O29" s="131"/>
      <c r="P29" s="131"/>
    </row>
    <row r="30" spans="1:17" x14ac:dyDescent="0.25">
      <c r="A30" s="181" t="s">
        <v>1069</v>
      </c>
      <c r="B30" s="168">
        <v>17.544034199999999</v>
      </c>
      <c r="C30" s="168">
        <v>18.022440400000001</v>
      </c>
      <c r="D30" s="168">
        <v>12.0439963</v>
      </c>
      <c r="E30" s="168">
        <v>18.4883378</v>
      </c>
      <c r="F30" s="168">
        <v>26.761098199999999</v>
      </c>
      <c r="G30" s="168">
        <v>28.492105600000002</v>
      </c>
      <c r="H30" s="168">
        <v>26.272118800000001</v>
      </c>
      <c r="I30" s="168">
        <v>22.1071268</v>
      </c>
      <c r="J30" s="131"/>
      <c r="K30" s="131"/>
      <c r="L30" s="131"/>
      <c r="M30" s="131"/>
      <c r="N30" s="131"/>
      <c r="O30" s="131"/>
      <c r="P30" s="131"/>
    </row>
    <row r="31" spans="1:17" x14ac:dyDescent="0.25">
      <c r="A31" s="181" t="s">
        <v>1070</v>
      </c>
      <c r="B31" s="168">
        <v>28.510299500000002</v>
      </c>
      <c r="C31" s="168">
        <v>21.739130400000001</v>
      </c>
      <c r="D31" s="168">
        <v>22.212648900000001</v>
      </c>
      <c r="E31" s="168">
        <v>30.676114599999998</v>
      </c>
      <c r="F31" s="168">
        <v>26.682616199999998</v>
      </c>
      <c r="G31" s="168">
        <v>27.405726400000002</v>
      </c>
      <c r="H31" s="168">
        <v>24.957104899999997</v>
      </c>
      <c r="I31" s="168">
        <v>27.647417300000001</v>
      </c>
      <c r="J31" s="131"/>
      <c r="K31" s="131"/>
      <c r="L31" s="131"/>
      <c r="M31" s="131"/>
      <c r="N31" s="131"/>
      <c r="O31" s="131"/>
      <c r="P31" s="131"/>
    </row>
    <row r="32" spans="1:17" x14ac:dyDescent="0.25">
      <c r="A32" s="181" t="s">
        <v>1071</v>
      </c>
      <c r="B32" s="168">
        <v>27.594785599999998</v>
      </c>
      <c r="C32" s="168">
        <v>19.915848499999999</v>
      </c>
      <c r="D32" s="168">
        <v>28.163153099999999</v>
      </c>
      <c r="E32" s="168">
        <v>24.676704999999998</v>
      </c>
      <c r="F32" s="168">
        <v>23.5370068</v>
      </c>
      <c r="G32" s="168">
        <v>24.875669899999998</v>
      </c>
      <c r="H32" s="168">
        <v>20.353246299999999</v>
      </c>
      <c r="I32" s="168">
        <v>24.765178600000002</v>
      </c>
      <c r="J32" s="131"/>
      <c r="K32" s="131"/>
      <c r="L32" s="230"/>
      <c r="M32" s="131"/>
      <c r="N32" s="131"/>
      <c r="O32" s="131"/>
      <c r="P32" s="131"/>
    </row>
    <row r="33" spans="1:16" x14ac:dyDescent="0.25">
      <c r="A33" s="181" t="s">
        <v>1072</v>
      </c>
      <c r="B33" s="168">
        <v>18.320230900000002</v>
      </c>
      <c r="C33" s="168">
        <v>20.827489499999999</v>
      </c>
      <c r="D33" s="168">
        <v>24.738771800000002</v>
      </c>
      <c r="E33" s="168">
        <v>16.480661399999999</v>
      </c>
      <c r="F33" s="168">
        <v>15.130571300000002</v>
      </c>
      <c r="G33" s="168">
        <v>9.9415768999999994</v>
      </c>
      <c r="H33" s="168">
        <v>16.840430099999999</v>
      </c>
      <c r="I33" s="168">
        <v>17.545210999999998</v>
      </c>
      <c r="J33" s="131"/>
      <c r="K33" s="131"/>
      <c r="L33" s="131"/>
      <c r="M33" s="131"/>
      <c r="N33" s="131"/>
      <c r="O33" s="131"/>
      <c r="P33" s="131"/>
    </row>
    <row r="34" spans="1:16" x14ac:dyDescent="0.25">
      <c r="A34" s="181" t="s">
        <v>113</v>
      </c>
      <c r="B34" s="168">
        <v>3.5724947999999999</v>
      </c>
      <c r="C34" s="168">
        <v>16.4796634</v>
      </c>
      <c r="D34" s="168">
        <v>6.7626031000000006</v>
      </c>
      <c r="E34" s="168">
        <v>6.2415117000000002</v>
      </c>
      <c r="F34" s="168">
        <v>4.5684123000000003</v>
      </c>
      <c r="G34" s="168">
        <v>1.2843416999999999</v>
      </c>
      <c r="H34" s="168">
        <v>5.0504918000000005</v>
      </c>
      <c r="I34" s="168">
        <v>4.3193341000000007</v>
      </c>
      <c r="J34" s="131"/>
      <c r="K34" s="131"/>
      <c r="L34" s="131"/>
      <c r="M34" s="131"/>
      <c r="N34" s="131"/>
      <c r="O34" s="131"/>
      <c r="P34" s="131"/>
    </row>
    <row r="35" spans="1:16" x14ac:dyDescent="0.25">
      <c r="A35" s="131"/>
      <c r="B35" s="131"/>
      <c r="C35" s="131"/>
      <c r="D35" s="342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</row>
    <row r="36" spans="1:16" x14ac:dyDescent="0.25">
      <c r="E36" s="131"/>
    </row>
    <row r="37" spans="1:16" s="344" customFormat="1" x14ac:dyDescent="0.25">
      <c r="A37" s="343"/>
      <c r="B37" s="343"/>
      <c r="C37" s="343"/>
      <c r="D37" s="343"/>
      <c r="E37" s="131"/>
    </row>
    <row r="38" spans="1:16" s="344" customFormat="1" x14ac:dyDescent="0.25">
      <c r="A38" s="130" t="s">
        <v>922</v>
      </c>
      <c r="B38" s="130"/>
      <c r="C38" s="130"/>
      <c r="D38" s="130"/>
      <c r="E38" s="131"/>
      <c r="F38" s="345"/>
    </row>
    <row r="39" spans="1:16" x14ac:dyDescent="0.25">
      <c r="A39" s="346" t="s">
        <v>107</v>
      </c>
      <c r="B39" s="346">
        <v>2014</v>
      </c>
      <c r="C39" s="346">
        <v>2024</v>
      </c>
      <c r="D39" s="347"/>
      <c r="E39" s="131"/>
      <c r="F39" s="131"/>
      <c r="G39" s="131"/>
      <c r="H39" s="131"/>
      <c r="I39" s="131"/>
      <c r="P39" s="131"/>
    </row>
    <row r="40" spans="1:16" x14ac:dyDescent="0.25">
      <c r="A40" s="181">
        <v>55</v>
      </c>
      <c r="B40" s="181">
        <v>135</v>
      </c>
      <c r="C40" s="181">
        <v>7</v>
      </c>
      <c r="D40" s="131"/>
      <c r="E40" s="131"/>
      <c r="F40" s="131"/>
      <c r="G40" s="131"/>
      <c r="H40" s="131"/>
      <c r="I40" s="131"/>
      <c r="P40" s="131"/>
    </row>
    <row r="41" spans="1:16" x14ac:dyDescent="0.25">
      <c r="A41" s="181">
        <v>56</v>
      </c>
      <c r="B41" s="181">
        <v>92</v>
      </c>
      <c r="C41" s="181">
        <v>17</v>
      </c>
      <c r="D41" s="131"/>
      <c r="E41" s="131"/>
      <c r="F41" s="131"/>
      <c r="G41" s="131"/>
      <c r="H41" s="131"/>
      <c r="I41" s="131"/>
      <c r="P41" s="131"/>
    </row>
    <row r="42" spans="1:16" x14ac:dyDescent="0.25">
      <c r="A42" s="181">
        <v>57</v>
      </c>
      <c r="B42" s="181">
        <v>97</v>
      </c>
      <c r="C42" s="181">
        <v>27</v>
      </c>
      <c r="D42" s="131"/>
      <c r="E42" s="131"/>
      <c r="F42" s="131"/>
      <c r="G42" s="131"/>
      <c r="H42" s="131"/>
      <c r="I42" s="131"/>
      <c r="P42" s="131"/>
    </row>
    <row r="43" spans="1:16" x14ac:dyDescent="0.25">
      <c r="A43" s="181">
        <v>58</v>
      </c>
      <c r="B43" s="181">
        <v>157</v>
      </c>
      <c r="C43" s="181">
        <v>45</v>
      </c>
      <c r="D43" s="131"/>
      <c r="E43" s="131"/>
      <c r="F43" s="131"/>
      <c r="G43" s="131"/>
      <c r="H43" s="131"/>
      <c r="I43" s="131"/>
      <c r="P43" s="131"/>
    </row>
    <row r="44" spans="1:16" x14ac:dyDescent="0.25">
      <c r="A44" s="181">
        <v>59</v>
      </c>
      <c r="B44" s="181">
        <v>144</v>
      </c>
      <c r="C44" s="181">
        <v>60</v>
      </c>
      <c r="D44" s="131"/>
      <c r="E44" s="348"/>
      <c r="F44" s="131"/>
      <c r="G44" s="131"/>
      <c r="H44" s="131"/>
      <c r="I44" s="131"/>
      <c r="P44" s="131"/>
    </row>
    <row r="45" spans="1:16" x14ac:dyDescent="0.25">
      <c r="A45" s="181">
        <v>60</v>
      </c>
      <c r="B45" s="181">
        <v>818</v>
      </c>
      <c r="C45" s="181">
        <v>305</v>
      </c>
      <c r="D45" s="131"/>
      <c r="E45" s="348"/>
      <c r="F45" s="131"/>
      <c r="G45" s="131"/>
      <c r="H45" s="131"/>
      <c r="I45" s="131"/>
      <c r="P45" s="131"/>
    </row>
    <row r="46" spans="1:16" x14ac:dyDescent="0.25">
      <c r="A46" s="181">
        <v>61</v>
      </c>
      <c r="B46" s="181">
        <v>430</v>
      </c>
      <c r="C46" s="181">
        <v>274</v>
      </c>
      <c r="D46" s="131"/>
      <c r="E46" s="348"/>
      <c r="F46" s="131"/>
      <c r="G46" s="131"/>
      <c r="H46" s="131"/>
      <c r="I46" s="131"/>
      <c r="P46" s="131"/>
    </row>
    <row r="47" spans="1:16" x14ac:dyDescent="0.25">
      <c r="A47" s="181">
        <v>62</v>
      </c>
      <c r="B47" s="181">
        <v>257</v>
      </c>
      <c r="C47" s="181">
        <v>261</v>
      </c>
      <c r="D47" s="131"/>
      <c r="E47" s="348"/>
      <c r="F47" s="131"/>
      <c r="G47" s="131"/>
      <c r="H47" s="131"/>
      <c r="I47" s="131"/>
      <c r="P47" s="131"/>
    </row>
    <row r="48" spans="1:16" x14ac:dyDescent="0.25">
      <c r="A48" s="181">
        <v>63</v>
      </c>
      <c r="B48" s="181">
        <v>233</v>
      </c>
      <c r="C48" s="181">
        <v>245</v>
      </c>
      <c r="D48" s="131"/>
      <c r="E48" s="348"/>
      <c r="F48" s="131"/>
      <c r="G48" s="131"/>
      <c r="H48" s="131"/>
      <c r="I48" s="131"/>
      <c r="P48" s="131"/>
    </row>
    <row r="49" spans="1:16" x14ac:dyDescent="0.25">
      <c r="A49" s="181">
        <v>64</v>
      </c>
      <c r="B49" s="181">
        <v>228</v>
      </c>
      <c r="C49" s="181">
        <v>271</v>
      </c>
      <c r="D49" s="131"/>
      <c r="E49" s="348"/>
      <c r="F49" s="131"/>
      <c r="G49" s="131"/>
      <c r="H49" s="131"/>
      <c r="I49" s="131"/>
      <c r="P49" s="131"/>
    </row>
    <row r="50" spans="1:16" x14ac:dyDescent="0.25">
      <c r="A50" s="181">
        <v>65</v>
      </c>
      <c r="B50" s="181">
        <v>368</v>
      </c>
      <c r="C50" s="181">
        <v>287</v>
      </c>
      <c r="D50" s="131"/>
      <c r="E50" s="348"/>
      <c r="F50" s="131"/>
      <c r="G50" s="131"/>
      <c r="H50" s="131"/>
      <c r="I50" s="131"/>
      <c r="P50" s="131"/>
    </row>
    <row r="51" spans="1:16" x14ac:dyDescent="0.25">
      <c r="A51" s="181">
        <v>66</v>
      </c>
      <c r="B51" s="181">
        <v>260</v>
      </c>
      <c r="C51" s="181">
        <v>300</v>
      </c>
      <c r="D51" s="131"/>
      <c r="E51" s="348"/>
      <c r="F51" s="131"/>
      <c r="G51" s="131"/>
      <c r="H51" s="131"/>
      <c r="I51" s="131"/>
      <c r="P51" s="131"/>
    </row>
    <row r="52" spans="1:16" x14ac:dyDescent="0.25">
      <c r="A52" s="181">
        <v>67</v>
      </c>
      <c r="B52" s="181">
        <v>195</v>
      </c>
      <c r="C52" s="181">
        <v>390</v>
      </c>
      <c r="D52" s="131"/>
      <c r="E52" s="348"/>
      <c r="F52" s="131"/>
      <c r="G52" s="131"/>
      <c r="H52" s="131"/>
      <c r="I52" s="131"/>
      <c r="P52" s="131"/>
    </row>
    <row r="53" spans="1:16" x14ac:dyDescent="0.25">
      <c r="A53" s="181">
        <v>68</v>
      </c>
      <c r="B53" s="181">
        <v>113</v>
      </c>
      <c r="C53" s="181">
        <v>262</v>
      </c>
      <c r="D53" s="131"/>
      <c r="E53" s="348"/>
      <c r="F53" s="131"/>
      <c r="G53" s="131"/>
      <c r="H53" s="131"/>
      <c r="I53" s="131"/>
      <c r="P53" s="131"/>
    </row>
    <row r="54" spans="1:16" x14ac:dyDescent="0.25">
      <c r="A54" s="181">
        <v>69</v>
      </c>
      <c r="B54" s="181">
        <v>122</v>
      </c>
      <c r="C54" s="181">
        <v>212</v>
      </c>
      <c r="D54" s="131"/>
      <c r="E54" s="348"/>
      <c r="F54" s="131"/>
      <c r="G54" s="131"/>
      <c r="H54" s="131"/>
      <c r="I54" s="131"/>
      <c r="P54" s="131"/>
    </row>
    <row r="55" spans="1:16" x14ac:dyDescent="0.25">
      <c r="A55" s="181">
        <v>70</v>
      </c>
      <c r="B55" s="181">
        <v>95</v>
      </c>
      <c r="C55" s="181">
        <v>175</v>
      </c>
      <c r="D55" s="131"/>
      <c r="E55" s="348"/>
      <c r="F55" s="131"/>
      <c r="G55" s="131"/>
      <c r="H55" s="131"/>
      <c r="I55" s="131"/>
      <c r="P55" s="131"/>
    </row>
    <row r="56" spans="1:16" x14ac:dyDescent="0.25">
      <c r="A56" s="181">
        <v>71</v>
      </c>
      <c r="B56" s="181">
        <v>65</v>
      </c>
      <c r="C56" s="181">
        <v>121</v>
      </c>
      <c r="D56" s="131"/>
      <c r="E56" s="348"/>
      <c r="F56" s="131"/>
      <c r="G56" s="131"/>
      <c r="H56" s="131"/>
      <c r="I56" s="131"/>
      <c r="P56" s="131"/>
    </row>
    <row r="57" spans="1:16" x14ac:dyDescent="0.25">
      <c r="A57" s="181">
        <v>72</v>
      </c>
      <c r="B57" s="181">
        <v>35</v>
      </c>
      <c r="C57" s="181">
        <v>67</v>
      </c>
      <c r="D57" s="131"/>
      <c r="E57" s="348"/>
      <c r="F57" s="131"/>
      <c r="G57" s="131"/>
      <c r="H57" s="131"/>
      <c r="I57" s="131"/>
      <c r="P57" s="131"/>
    </row>
    <row r="58" spans="1:16" x14ac:dyDescent="0.25">
      <c r="A58" s="181">
        <v>73</v>
      </c>
      <c r="B58" s="181">
        <v>22</v>
      </c>
      <c r="C58" s="181">
        <v>70</v>
      </c>
      <c r="D58" s="131"/>
      <c r="E58" s="348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</row>
    <row r="59" spans="1:16" x14ac:dyDescent="0.25">
      <c r="A59" s="181">
        <v>74</v>
      </c>
      <c r="B59" s="181">
        <v>19</v>
      </c>
      <c r="C59" s="181">
        <v>59</v>
      </c>
      <c r="D59" s="131"/>
      <c r="E59" s="348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</row>
    <row r="60" spans="1:16" x14ac:dyDescent="0.25">
      <c r="A60" s="181">
        <v>75</v>
      </c>
      <c r="B60" s="181">
        <v>20</v>
      </c>
      <c r="C60" s="181">
        <v>45</v>
      </c>
      <c r="D60" s="131"/>
      <c r="E60" s="348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16" x14ac:dyDescent="0.25">
      <c r="A61" s="181">
        <v>76</v>
      </c>
      <c r="B61" s="181">
        <v>10</v>
      </c>
      <c r="C61" s="181">
        <v>30</v>
      </c>
      <c r="D61" s="131"/>
      <c r="E61" s="348"/>
      <c r="F61" s="131"/>
      <c r="G61" s="131"/>
      <c r="H61" s="131"/>
      <c r="I61" s="131"/>
      <c r="J61" s="131"/>
      <c r="K61" s="131"/>
      <c r="L61" s="131"/>
      <c r="M61" s="131"/>
      <c r="N61" s="131"/>
      <c r="O61" s="131"/>
      <c r="P61" s="131"/>
    </row>
    <row r="62" spans="1:16" x14ac:dyDescent="0.25">
      <c r="A62" s="181">
        <v>77</v>
      </c>
      <c r="B62" s="181">
        <v>13</v>
      </c>
      <c r="C62" s="181">
        <v>19</v>
      </c>
      <c r="D62" s="131"/>
      <c r="E62" s="348"/>
      <c r="F62" s="145"/>
      <c r="G62" s="131"/>
      <c r="H62" s="131"/>
      <c r="I62" s="131"/>
      <c r="J62" s="131"/>
      <c r="K62" s="131"/>
      <c r="L62" s="131"/>
      <c r="M62" s="131"/>
      <c r="N62" s="131"/>
      <c r="O62" s="131"/>
      <c r="P62" s="131"/>
    </row>
    <row r="63" spans="1:16" x14ac:dyDescent="0.25">
      <c r="A63" s="181">
        <v>78</v>
      </c>
      <c r="B63" s="181">
        <v>7</v>
      </c>
      <c r="C63" s="181">
        <v>21</v>
      </c>
      <c r="D63" s="131"/>
      <c r="E63" s="348"/>
      <c r="F63" s="145"/>
      <c r="G63" s="131"/>
      <c r="H63" s="131"/>
      <c r="I63" s="131"/>
      <c r="J63" s="131"/>
      <c r="K63" s="131"/>
      <c r="L63" s="131"/>
      <c r="M63" s="131"/>
      <c r="N63" s="131"/>
      <c r="O63" s="131"/>
      <c r="P63" s="131"/>
    </row>
    <row r="64" spans="1:16" x14ac:dyDescent="0.25">
      <c r="A64" s="181">
        <v>79</v>
      </c>
      <c r="B64" s="181">
        <v>5</v>
      </c>
      <c r="C64" s="181">
        <v>17</v>
      </c>
      <c r="D64" s="131"/>
      <c r="E64" s="348"/>
      <c r="F64" s="131"/>
      <c r="G64" s="131"/>
      <c r="H64" s="131"/>
      <c r="I64" s="131"/>
      <c r="J64" s="131"/>
      <c r="K64" s="131"/>
      <c r="L64" s="131"/>
      <c r="M64" s="131"/>
      <c r="N64" s="131"/>
      <c r="O64" s="131"/>
      <c r="P64" s="131"/>
    </row>
    <row r="65" spans="1:16" x14ac:dyDescent="0.25">
      <c r="A65" s="181">
        <v>80</v>
      </c>
      <c r="B65" s="181">
        <v>5</v>
      </c>
      <c r="C65" s="181">
        <v>14</v>
      </c>
      <c r="D65" s="131"/>
      <c r="E65" s="348"/>
      <c r="F65" s="131"/>
      <c r="G65" s="131"/>
      <c r="H65" s="131"/>
      <c r="I65" s="131"/>
      <c r="J65" s="131"/>
      <c r="K65" s="131"/>
      <c r="L65" s="131"/>
      <c r="M65" s="131"/>
      <c r="N65" s="131"/>
      <c r="O65" s="131"/>
      <c r="P65" s="131"/>
    </row>
    <row r="66" spans="1:16" x14ac:dyDescent="0.25">
      <c r="A66" s="349"/>
      <c r="B66" s="350"/>
      <c r="C66" s="350"/>
      <c r="D66" s="348"/>
      <c r="E66" s="348"/>
      <c r="F66" s="131"/>
      <c r="G66" s="131"/>
      <c r="H66" s="131"/>
      <c r="I66" s="131"/>
      <c r="P66" s="131"/>
    </row>
    <row r="68" spans="1:16" s="322" customFormat="1" x14ac:dyDescent="0.25"/>
    <row r="69" spans="1:16" s="131" customFormat="1" x14ac:dyDescent="0.25">
      <c r="A69" s="130" t="s">
        <v>923</v>
      </c>
      <c r="B69" s="130"/>
      <c r="C69" s="130"/>
      <c r="D69" s="130"/>
      <c r="E69" s="130"/>
      <c r="F69" s="130"/>
    </row>
    <row r="70" spans="1:16" x14ac:dyDescent="0.25">
      <c r="A70" s="351" t="s">
        <v>1073</v>
      </c>
      <c r="B70" s="352" t="s">
        <v>1074</v>
      </c>
      <c r="C70" s="352" t="s">
        <v>1075</v>
      </c>
      <c r="D70" s="353" t="s">
        <v>1076</v>
      </c>
      <c r="E70" s="329"/>
    </row>
    <row r="71" spans="1:16" x14ac:dyDescent="0.25">
      <c r="A71" s="181" t="s">
        <v>1077</v>
      </c>
      <c r="B71" s="354">
        <v>18.580380000000002</v>
      </c>
      <c r="C71" s="354">
        <v>15.20087</v>
      </c>
      <c r="D71" s="355">
        <v>50833</v>
      </c>
      <c r="E71" s="329"/>
    </row>
    <row r="72" spans="1:16" x14ac:dyDescent="0.25">
      <c r="A72" s="181" t="s">
        <v>1078</v>
      </c>
      <c r="B72" s="354">
        <v>12.81429</v>
      </c>
      <c r="C72" s="354">
        <v>12.40531</v>
      </c>
      <c r="D72" s="355">
        <v>60572</v>
      </c>
      <c r="E72" s="329"/>
    </row>
    <row r="73" spans="1:16" x14ac:dyDescent="0.25">
      <c r="A73" s="181" t="s">
        <v>1079</v>
      </c>
      <c r="B73" s="354">
        <v>10.633570000000001</v>
      </c>
      <c r="C73" s="354">
        <v>10.34675</v>
      </c>
      <c r="D73" s="355">
        <v>62409</v>
      </c>
      <c r="E73" s="329"/>
    </row>
    <row r="74" spans="1:16" x14ac:dyDescent="0.25">
      <c r="A74" s="181" t="s">
        <v>1080</v>
      </c>
      <c r="B74" s="354">
        <v>8.9631030000000003</v>
      </c>
      <c r="C74" s="354">
        <v>8.9971619999999994</v>
      </c>
      <c r="D74" s="355">
        <v>57598</v>
      </c>
      <c r="E74" s="329"/>
    </row>
    <row r="75" spans="1:16" x14ac:dyDescent="0.25">
      <c r="A75" s="181" t="s">
        <v>1081</v>
      </c>
      <c r="B75" s="354">
        <v>7.3102369999999999</v>
      </c>
      <c r="C75" s="354">
        <v>7.7018199999999997</v>
      </c>
      <c r="D75" s="355">
        <v>52166</v>
      </c>
      <c r="E75" s="329"/>
    </row>
    <row r="76" spans="1:16" x14ac:dyDescent="0.25">
      <c r="A76" s="181" t="s">
        <v>1082</v>
      </c>
      <c r="B76" s="354">
        <v>5.6183420000000002</v>
      </c>
      <c r="C76" s="354">
        <v>6.7612889999999997</v>
      </c>
      <c r="D76" s="355">
        <v>53982</v>
      </c>
      <c r="E76" s="329"/>
    </row>
    <row r="77" spans="1:16" x14ac:dyDescent="0.25">
      <c r="A77" s="181" t="s">
        <v>1083</v>
      </c>
      <c r="B77" s="354">
        <v>4.5867950000000004</v>
      </c>
      <c r="C77" s="354">
        <v>6.8730409999999997</v>
      </c>
      <c r="D77" s="355">
        <v>44350</v>
      </c>
      <c r="E77" s="329"/>
    </row>
    <row r="78" spans="1:16" x14ac:dyDescent="0.25">
      <c r="A78" s="181" t="s">
        <v>1084</v>
      </c>
      <c r="B78" s="354">
        <v>3.52597</v>
      </c>
      <c r="C78" s="354">
        <v>10.792059999999999</v>
      </c>
      <c r="D78" s="355">
        <v>35527</v>
      </c>
      <c r="E78" s="329"/>
    </row>
    <row r="79" spans="1:16" x14ac:dyDescent="0.25">
      <c r="A79" s="181" t="s">
        <v>113</v>
      </c>
      <c r="B79" s="354">
        <v>2.5083280000000001</v>
      </c>
      <c r="C79" s="354">
        <v>17.531469999999999</v>
      </c>
      <c r="D79" s="355">
        <v>24607</v>
      </c>
      <c r="E79" s="329"/>
    </row>
    <row r="80" spans="1:16" x14ac:dyDescent="0.25">
      <c r="A80" s="342"/>
      <c r="B80" s="342"/>
      <c r="C80" s="342"/>
      <c r="D80" s="342"/>
    </row>
    <row r="81" spans="1:16" x14ac:dyDescent="0.25">
      <c r="E81" s="329"/>
    </row>
    <row r="82" spans="1:16" x14ac:dyDescent="0.25">
      <c r="E82" s="329"/>
    </row>
    <row r="83" spans="1:16" x14ac:dyDescent="0.25">
      <c r="E83" s="329"/>
    </row>
    <row r="84" spans="1:16" x14ac:dyDescent="0.25">
      <c r="E84" s="329"/>
    </row>
    <row r="85" spans="1:16" x14ac:dyDescent="0.25">
      <c r="E85" s="329"/>
    </row>
    <row r="86" spans="1:16" x14ac:dyDescent="0.25">
      <c r="E86" s="329"/>
    </row>
    <row r="87" spans="1:16" x14ac:dyDescent="0.25">
      <c r="E87" s="329"/>
    </row>
    <row r="88" spans="1:16" x14ac:dyDescent="0.25">
      <c r="E88" s="329"/>
    </row>
    <row r="89" spans="1:16" x14ac:dyDescent="0.25">
      <c r="E89" s="329"/>
    </row>
    <row r="90" spans="1:16" x14ac:dyDescent="0.25">
      <c r="E90" s="329"/>
    </row>
    <row r="91" spans="1:16" x14ac:dyDescent="0.25">
      <c r="E91" s="329"/>
    </row>
    <row r="92" spans="1:16" ht="14.1" customHeight="1" x14ac:dyDescent="0.25">
      <c r="A92" s="322"/>
      <c r="B92" s="322"/>
      <c r="C92" s="322"/>
      <c r="D92" s="322"/>
      <c r="E92" s="329"/>
    </row>
    <row r="93" spans="1:16" x14ac:dyDescent="0.25">
      <c r="A93" s="131"/>
      <c r="B93" s="131"/>
      <c r="C93" s="131"/>
      <c r="D93" s="131"/>
      <c r="E93" s="131"/>
      <c r="F93" s="131"/>
      <c r="G93" s="131"/>
      <c r="H93" s="131"/>
      <c r="I93" s="131"/>
      <c r="J93" s="131"/>
      <c r="K93" s="131"/>
      <c r="L93" s="131"/>
      <c r="M93" s="131"/>
      <c r="N93" s="131"/>
    </row>
    <row r="94" spans="1:16" x14ac:dyDescent="0.25">
      <c r="A94" s="131"/>
      <c r="B94" s="356"/>
      <c r="C94" s="131"/>
      <c r="D94" s="131"/>
      <c r="E94" s="131"/>
      <c r="F94" s="131"/>
      <c r="G94" s="131"/>
      <c r="H94" s="131"/>
      <c r="I94" s="131"/>
      <c r="J94" s="131"/>
      <c r="K94" s="131"/>
      <c r="L94" s="131"/>
      <c r="M94" s="131"/>
      <c r="N94" s="131"/>
      <c r="O94" s="322"/>
      <c r="P94" s="322"/>
    </row>
    <row r="95" spans="1:16" x14ac:dyDescent="0.25">
      <c r="A95" s="131"/>
      <c r="B95" s="131"/>
      <c r="C95" s="131"/>
      <c r="D95" s="131"/>
      <c r="E95" s="131"/>
      <c r="F95" s="131"/>
      <c r="G95" s="131"/>
      <c r="H95" s="131"/>
      <c r="I95" s="131"/>
      <c r="J95" s="131"/>
      <c r="K95" s="131"/>
      <c r="L95" s="131"/>
      <c r="M95" s="131"/>
      <c r="N95" s="131"/>
      <c r="O95" s="131"/>
      <c r="P95" s="131"/>
    </row>
    <row r="96" spans="1:16" x14ac:dyDescent="0.25">
      <c r="A96" s="131"/>
      <c r="B96" s="131"/>
      <c r="C96" s="333"/>
      <c r="D96" s="131"/>
      <c r="E96" s="131"/>
      <c r="F96" s="333"/>
      <c r="G96" s="333"/>
      <c r="H96" s="333"/>
      <c r="I96" s="333"/>
      <c r="J96" s="333"/>
      <c r="K96" s="333"/>
      <c r="L96" s="333"/>
      <c r="M96" s="333"/>
      <c r="N96" s="333"/>
      <c r="O96" s="131"/>
      <c r="P96" s="131"/>
    </row>
    <row r="97" spans="1:16" x14ac:dyDescent="0.25">
      <c r="A97" s="131"/>
      <c r="B97" s="131"/>
      <c r="C97" s="131"/>
      <c r="D97" s="131"/>
      <c r="E97" s="131"/>
      <c r="F97" s="333"/>
      <c r="G97" s="333"/>
      <c r="H97" s="333"/>
      <c r="I97" s="333"/>
      <c r="J97" s="333"/>
      <c r="K97" s="333"/>
      <c r="L97" s="333"/>
      <c r="M97" s="333"/>
      <c r="N97" s="333"/>
      <c r="O97" s="131"/>
      <c r="P97" s="131"/>
    </row>
    <row r="98" spans="1:16" x14ac:dyDescent="0.25">
      <c r="A98" s="131"/>
      <c r="B98" s="131"/>
      <c r="C98" s="131"/>
      <c r="D98" s="131"/>
      <c r="E98" s="131"/>
      <c r="F98" s="333"/>
      <c r="G98" s="333"/>
      <c r="H98" s="333"/>
      <c r="I98" s="333"/>
      <c r="J98" s="333"/>
      <c r="K98" s="333"/>
      <c r="L98" s="333"/>
      <c r="M98" s="333"/>
      <c r="N98" s="333"/>
      <c r="O98" s="131"/>
      <c r="P98" s="131"/>
    </row>
    <row r="99" spans="1:16" x14ac:dyDescent="0.25">
      <c r="A99" s="131"/>
      <c r="B99" s="131"/>
      <c r="C99" s="131"/>
      <c r="D99" s="131"/>
      <c r="E99" s="131"/>
      <c r="F99" s="333"/>
      <c r="G99" s="333"/>
      <c r="H99" s="333"/>
      <c r="I99" s="333"/>
      <c r="J99" s="333"/>
      <c r="K99" s="333"/>
      <c r="L99" s="333"/>
      <c r="M99" s="333"/>
      <c r="N99" s="333"/>
      <c r="O99" s="131"/>
      <c r="P99" s="131"/>
    </row>
    <row r="100" spans="1:16" x14ac:dyDescent="0.25">
      <c r="A100" s="131"/>
      <c r="B100" s="131"/>
      <c r="C100" s="131"/>
      <c r="D100" s="131"/>
      <c r="E100" s="131"/>
      <c r="F100" s="333"/>
      <c r="G100" s="333"/>
      <c r="H100" s="333"/>
      <c r="I100" s="333"/>
      <c r="J100" s="333"/>
      <c r="K100" s="333"/>
      <c r="L100" s="333"/>
      <c r="M100" s="333"/>
      <c r="N100" s="333"/>
      <c r="O100" s="131"/>
      <c r="P100" s="131"/>
    </row>
    <row r="101" spans="1:16" x14ac:dyDescent="0.25">
      <c r="A101" s="131"/>
      <c r="B101" s="131"/>
      <c r="C101" s="131"/>
      <c r="D101" s="131"/>
      <c r="E101" s="131"/>
      <c r="F101" s="333"/>
      <c r="G101" s="333"/>
      <c r="H101" s="333"/>
      <c r="I101" s="333"/>
      <c r="J101" s="333"/>
      <c r="K101" s="333"/>
      <c r="L101" s="333"/>
      <c r="M101" s="333"/>
      <c r="N101" s="333"/>
      <c r="O101" s="131"/>
      <c r="P101" s="131"/>
    </row>
    <row r="102" spans="1:16" x14ac:dyDescent="0.25">
      <c r="A102" s="131"/>
      <c r="B102" s="131"/>
      <c r="C102" s="131"/>
      <c r="D102" s="131"/>
      <c r="E102" s="131"/>
      <c r="F102" s="333"/>
      <c r="G102" s="333"/>
      <c r="H102" s="333"/>
      <c r="I102" s="333"/>
      <c r="J102" s="333"/>
      <c r="K102" s="333"/>
      <c r="L102" s="333"/>
      <c r="M102" s="333"/>
      <c r="N102" s="333"/>
      <c r="O102" s="131"/>
      <c r="P102" s="131"/>
    </row>
    <row r="103" spans="1:16" x14ac:dyDescent="0.25">
      <c r="A103" s="131"/>
      <c r="B103" s="131"/>
      <c r="C103" s="131"/>
      <c r="D103" s="131"/>
      <c r="E103" s="131"/>
      <c r="F103" s="333"/>
      <c r="G103" s="333"/>
      <c r="H103" s="333"/>
      <c r="I103" s="333"/>
      <c r="J103" s="333"/>
      <c r="K103" s="333"/>
      <c r="L103" s="333"/>
      <c r="M103" s="333"/>
      <c r="N103" s="333"/>
      <c r="O103" s="131"/>
      <c r="P103" s="131"/>
    </row>
    <row r="104" spans="1:16" x14ac:dyDescent="0.25">
      <c r="A104" s="131"/>
      <c r="B104" s="131"/>
      <c r="C104" s="131"/>
      <c r="D104" s="131"/>
      <c r="E104" s="131"/>
      <c r="F104" s="333"/>
      <c r="G104" s="333"/>
      <c r="H104" s="333"/>
      <c r="I104" s="333"/>
      <c r="J104" s="333"/>
      <c r="K104" s="333"/>
      <c r="L104" s="333"/>
      <c r="M104" s="333"/>
      <c r="N104" s="333"/>
      <c r="O104" s="131"/>
      <c r="P104" s="131"/>
    </row>
    <row r="105" spans="1:16" x14ac:dyDescent="0.25">
      <c r="A105" s="131"/>
      <c r="B105" s="131"/>
      <c r="C105" s="131"/>
      <c r="D105" s="131"/>
      <c r="E105" s="131"/>
      <c r="F105" s="333"/>
      <c r="G105" s="333"/>
      <c r="H105" s="333"/>
      <c r="I105" s="333"/>
      <c r="J105" s="333"/>
      <c r="K105" s="333"/>
      <c r="L105" s="333"/>
      <c r="M105" s="333"/>
      <c r="N105" s="333"/>
      <c r="O105" s="131"/>
      <c r="P105" s="131"/>
    </row>
    <row r="106" spans="1:16" x14ac:dyDescent="0.25">
      <c r="A106" s="131"/>
      <c r="B106" s="131"/>
      <c r="C106" s="131"/>
      <c r="D106" s="131"/>
      <c r="E106" s="131"/>
      <c r="F106" s="333"/>
      <c r="G106" s="333"/>
      <c r="H106" s="333"/>
      <c r="I106" s="333"/>
      <c r="J106" s="333"/>
      <c r="K106" s="333"/>
      <c r="L106" s="333"/>
      <c r="M106" s="333"/>
      <c r="N106" s="333"/>
      <c r="O106" s="131"/>
      <c r="P106" s="131"/>
    </row>
    <row r="107" spans="1:16" x14ac:dyDescent="0.25">
      <c r="A107" s="131"/>
      <c r="B107" s="131"/>
      <c r="C107" s="131"/>
      <c r="D107" s="131"/>
      <c r="E107" s="131"/>
      <c r="F107" s="333"/>
      <c r="G107" s="333"/>
      <c r="H107" s="333"/>
      <c r="I107" s="333"/>
      <c r="J107" s="333"/>
      <c r="K107" s="333"/>
      <c r="L107" s="333"/>
      <c r="M107" s="333"/>
      <c r="N107" s="333"/>
      <c r="O107" s="131"/>
      <c r="P107" s="131"/>
    </row>
    <row r="108" spans="1:16" x14ac:dyDescent="0.25">
      <c r="A108" s="131"/>
      <c r="B108" s="131"/>
      <c r="C108" s="131"/>
      <c r="D108" s="131"/>
      <c r="E108" s="131"/>
      <c r="F108" s="333"/>
      <c r="G108" s="333"/>
      <c r="H108" s="333"/>
      <c r="I108" s="333"/>
      <c r="J108" s="333"/>
      <c r="K108" s="333"/>
      <c r="L108" s="333"/>
      <c r="M108" s="333"/>
      <c r="N108" s="333"/>
      <c r="O108" s="131"/>
      <c r="P108" s="131"/>
    </row>
    <row r="109" spans="1:16" x14ac:dyDescent="0.25">
      <c r="A109" s="131"/>
      <c r="B109" s="131"/>
      <c r="C109" s="131"/>
      <c r="D109" s="131"/>
      <c r="E109" s="131"/>
      <c r="F109" s="333"/>
      <c r="G109" s="333"/>
      <c r="H109" s="333"/>
      <c r="I109" s="333"/>
      <c r="J109" s="333"/>
      <c r="K109" s="333"/>
      <c r="L109" s="333"/>
      <c r="M109" s="333"/>
      <c r="N109" s="333"/>
      <c r="O109" s="131"/>
      <c r="P109" s="131"/>
    </row>
    <row r="110" spans="1:16" x14ac:dyDescent="0.25">
      <c r="A110" s="131"/>
      <c r="B110" s="131"/>
      <c r="C110" s="131"/>
      <c r="D110" s="131"/>
      <c r="E110" s="131"/>
      <c r="F110" s="333"/>
      <c r="G110" s="333"/>
      <c r="H110" s="333"/>
      <c r="I110" s="333"/>
      <c r="J110" s="333"/>
      <c r="K110" s="333"/>
      <c r="L110" s="333"/>
      <c r="M110" s="333"/>
      <c r="N110" s="333"/>
      <c r="O110" s="131"/>
      <c r="P110" s="131"/>
    </row>
    <row r="111" spans="1:16" x14ac:dyDescent="0.25">
      <c r="A111" s="131"/>
      <c r="B111" s="131"/>
      <c r="C111" s="131"/>
      <c r="D111" s="131"/>
      <c r="E111" s="131"/>
      <c r="F111" s="333"/>
      <c r="G111" s="333"/>
      <c r="H111" s="333"/>
      <c r="I111" s="333"/>
      <c r="J111" s="333"/>
      <c r="K111" s="333"/>
      <c r="L111" s="333"/>
      <c r="M111" s="333"/>
      <c r="N111" s="333"/>
      <c r="O111" s="131"/>
      <c r="P111" s="131"/>
    </row>
    <row r="112" spans="1:16" x14ac:dyDescent="0.25">
      <c r="A112" s="131"/>
      <c r="B112" s="131"/>
      <c r="C112" s="131"/>
      <c r="D112" s="131"/>
      <c r="E112" s="131"/>
      <c r="F112" s="333"/>
      <c r="G112" s="333"/>
      <c r="H112" s="333"/>
      <c r="I112" s="333"/>
      <c r="J112" s="333"/>
      <c r="K112" s="333"/>
      <c r="L112" s="333"/>
      <c r="M112" s="333"/>
      <c r="N112" s="333"/>
      <c r="O112" s="131"/>
      <c r="P112" s="131"/>
    </row>
    <row r="113" spans="1:16" x14ac:dyDescent="0.25">
      <c r="A113" s="131"/>
      <c r="B113" s="131"/>
      <c r="C113" s="131"/>
      <c r="D113" s="131"/>
      <c r="E113" s="131"/>
      <c r="F113" s="333"/>
      <c r="G113" s="333"/>
      <c r="H113" s="333"/>
      <c r="I113" s="333"/>
      <c r="J113" s="333"/>
      <c r="K113" s="333"/>
      <c r="L113" s="333"/>
      <c r="M113" s="333"/>
      <c r="N113" s="333"/>
      <c r="O113" s="131"/>
      <c r="P113" s="131"/>
    </row>
    <row r="114" spans="1:16" x14ac:dyDescent="0.25">
      <c r="A114" s="131"/>
      <c r="B114" s="131"/>
      <c r="C114" s="131"/>
      <c r="D114" s="131"/>
      <c r="E114" s="131"/>
      <c r="F114" s="333"/>
      <c r="G114" s="333"/>
      <c r="H114" s="333"/>
      <c r="I114" s="333"/>
      <c r="J114" s="333"/>
      <c r="K114" s="333"/>
      <c r="L114" s="333"/>
      <c r="M114" s="333"/>
      <c r="N114" s="333"/>
      <c r="O114" s="131"/>
      <c r="P114" s="131"/>
    </row>
    <row r="115" spans="1:16" s="357" customFormat="1" x14ac:dyDescent="0.25"/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27D10-5CC3-4FB8-AE53-7C50C66623B1}">
  <sheetPr>
    <tabColor theme="9" tint="0.39997558519241921"/>
  </sheetPr>
  <dimension ref="A1:AC141"/>
  <sheetViews>
    <sheetView topLeftCell="B1" zoomScaleNormal="100" workbookViewId="0">
      <selection activeCell="A2" sqref="A2"/>
    </sheetView>
  </sheetViews>
  <sheetFormatPr defaultColWidth="9.28515625" defaultRowHeight="12.75" customHeight="1" x14ac:dyDescent="0.25"/>
  <cols>
    <col min="1" max="1" width="0" style="131" hidden="1" customWidth="1"/>
    <col min="2" max="2" width="39.5703125" style="131" customWidth="1"/>
    <col min="3" max="3" width="19.140625" style="131" customWidth="1"/>
    <col min="4" max="4" width="15.5703125" style="131" customWidth="1"/>
    <col min="5" max="5" width="17.42578125" style="131" customWidth="1"/>
    <col min="6" max="6" width="11.42578125" style="131" customWidth="1"/>
    <col min="7" max="7" width="15.5703125" style="131" customWidth="1"/>
    <col min="8" max="8" width="12.42578125" style="131" customWidth="1"/>
    <col min="9" max="10" width="9.42578125" style="131" bestFit="1" customWidth="1"/>
    <col min="11" max="11" width="10.42578125" style="131" bestFit="1" customWidth="1"/>
    <col min="12" max="19" width="9.42578125" style="131" bestFit="1" customWidth="1"/>
    <col min="20" max="20" width="6.42578125" style="131" customWidth="1"/>
    <col min="21" max="32" width="9.42578125" style="131" bestFit="1" customWidth="1"/>
    <col min="33" max="33" width="15.5703125" style="131" customWidth="1"/>
    <col min="34" max="16384" width="9.28515625" style="131"/>
  </cols>
  <sheetData>
    <row r="1" spans="1:6" ht="15" x14ac:dyDescent="0.25">
      <c r="A1" s="131">
        <v>17</v>
      </c>
      <c r="B1" s="222" t="s">
        <v>924</v>
      </c>
    </row>
    <row r="2" spans="1:6" ht="15" x14ac:dyDescent="0.25">
      <c r="A2" s="131">
        <v>20</v>
      </c>
      <c r="B2" s="190" t="s">
        <v>55</v>
      </c>
      <c r="C2" s="191" t="s">
        <v>1085</v>
      </c>
      <c r="D2" s="191" t="s">
        <v>1086</v>
      </c>
    </row>
    <row r="3" spans="1:6" ht="15" x14ac:dyDescent="0.25">
      <c r="A3" s="131">
        <v>21</v>
      </c>
      <c r="B3" s="304">
        <v>2020</v>
      </c>
      <c r="C3" s="358">
        <v>20080</v>
      </c>
      <c r="D3" s="358">
        <v>25627</v>
      </c>
      <c r="E3" s="230"/>
    </row>
    <row r="4" spans="1:6" ht="15" x14ac:dyDescent="0.25">
      <c r="A4" s="131">
        <v>22</v>
      </c>
      <c r="B4" s="304">
        <v>2021</v>
      </c>
      <c r="C4" s="358">
        <v>23505</v>
      </c>
      <c r="D4" s="358">
        <v>32336</v>
      </c>
      <c r="E4" s="230"/>
    </row>
    <row r="5" spans="1:6" ht="15" x14ac:dyDescent="0.25">
      <c r="A5" s="131">
        <v>23</v>
      </c>
      <c r="B5" s="304">
        <v>2022</v>
      </c>
      <c r="C5" s="358">
        <v>28226</v>
      </c>
      <c r="D5" s="358">
        <v>41861</v>
      </c>
      <c r="E5" s="230"/>
    </row>
    <row r="6" spans="1:6" ht="15" x14ac:dyDescent="0.25">
      <c r="A6" s="131">
        <v>24</v>
      </c>
      <c r="B6" s="304">
        <v>2023</v>
      </c>
      <c r="C6" s="359">
        <v>32210</v>
      </c>
      <c r="D6" s="359">
        <v>46466</v>
      </c>
      <c r="E6" s="360"/>
    </row>
    <row r="7" spans="1:6" ht="15" x14ac:dyDescent="0.25">
      <c r="A7" s="131">
        <v>25</v>
      </c>
      <c r="B7" s="361">
        <v>2024</v>
      </c>
      <c r="C7" s="358">
        <v>37497</v>
      </c>
      <c r="D7" s="358">
        <v>47653</v>
      </c>
      <c r="E7" s="230"/>
    </row>
    <row r="8" spans="1:6" ht="15" x14ac:dyDescent="0.25">
      <c r="A8" s="131">
        <v>26</v>
      </c>
    </row>
    <row r="9" spans="1:6" ht="15" x14ac:dyDescent="0.25">
      <c r="A9" s="131">
        <v>35</v>
      </c>
      <c r="E9" s="362"/>
      <c r="F9" s="363"/>
    </row>
    <row r="10" spans="1:6" ht="15" x14ac:dyDescent="0.25">
      <c r="A10" s="131">
        <v>36</v>
      </c>
    </row>
    <row r="11" spans="1:6" ht="17.25" x14ac:dyDescent="0.25">
      <c r="A11" s="131">
        <v>37</v>
      </c>
      <c r="B11" s="222" t="s">
        <v>1087</v>
      </c>
    </row>
    <row r="12" spans="1:6" ht="15" x14ac:dyDescent="0.25">
      <c r="A12" s="131">
        <v>38</v>
      </c>
      <c r="B12" s="364" t="s">
        <v>55</v>
      </c>
      <c r="C12" s="346" t="s">
        <v>1088</v>
      </c>
    </row>
    <row r="13" spans="1:6" ht="15" x14ac:dyDescent="0.25">
      <c r="A13" s="131">
        <v>39</v>
      </c>
      <c r="B13" s="304">
        <v>2020</v>
      </c>
      <c r="C13" s="365">
        <v>43.09610705596107</v>
      </c>
    </row>
    <row r="14" spans="1:6" ht="15" x14ac:dyDescent="0.25">
      <c r="A14" s="131">
        <v>40</v>
      </c>
      <c r="B14" s="304">
        <v>2021</v>
      </c>
      <c r="C14" s="365">
        <v>46.983131325752836</v>
      </c>
    </row>
    <row r="15" spans="1:6" ht="15" x14ac:dyDescent="0.25">
      <c r="A15" s="131">
        <v>41</v>
      </c>
      <c r="B15" s="304">
        <v>2022</v>
      </c>
      <c r="C15" s="365">
        <v>40.098045728837953</v>
      </c>
    </row>
    <row r="16" spans="1:6" ht="15" x14ac:dyDescent="0.25">
      <c r="A16" s="131">
        <v>42</v>
      </c>
      <c r="B16" s="304">
        <v>2023</v>
      </c>
      <c r="C16" s="366">
        <v>37.713697623131587</v>
      </c>
    </row>
    <row r="17" spans="1:13" ht="15" x14ac:dyDescent="0.25">
      <c r="A17" s="131">
        <v>43</v>
      </c>
      <c r="B17" s="361">
        <v>2024</v>
      </c>
      <c r="C17" s="365">
        <v>43.140649039321623</v>
      </c>
    </row>
    <row r="18" spans="1:13" ht="15" x14ac:dyDescent="0.25">
      <c r="A18" s="131">
        <v>44</v>
      </c>
    </row>
    <row r="19" spans="1:13" ht="15" x14ac:dyDescent="0.25">
      <c r="A19" s="131">
        <v>45</v>
      </c>
    </row>
    <row r="20" spans="1:13" ht="15" x14ac:dyDescent="0.25">
      <c r="A20" s="131">
        <v>46</v>
      </c>
      <c r="G20" s="167"/>
      <c r="H20" s="167"/>
      <c r="I20" s="167"/>
      <c r="K20" s="184"/>
      <c r="L20" s="184"/>
      <c r="M20" s="184"/>
    </row>
    <row r="21" spans="1:13" ht="15" x14ac:dyDescent="0.25">
      <c r="A21" s="131">
        <v>49</v>
      </c>
      <c r="B21" s="130" t="s">
        <v>927</v>
      </c>
      <c r="D21" s="367"/>
      <c r="E21" s="368"/>
      <c r="F21" s="369"/>
    </row>
    <row r="22" spans="1:13" ht="30" x14ac:dyDescent="0.25">
      <c r="A22" s="131">
        <v>51</v>
      </c>
      <c r="B22" s="179" t="s">
        <v>62</v>
      </c>
      <c r="C22" s="165" t="s">
        <v>1089</v>
      </c>
      <c r="D22" s="165" t="s">
        <v>1090</v>
      </c>
      <c r="E22" s="165" t="s">
        <v>1091</v>
      </c>
    </row>
    <row r="23" spans="1:13" ht="15" x14ac:dyDescent="0.25">
      <c r="A23" s="131">
        <v>52</v>
      </c>
      <c r="B23" s="181" t="s">
        <v>85</v>
      </c>
      <c r="C23" s="170">
        <v>12.95093168</v>
      </c>
      <c r="D23" s="170">
        <v>9.3689562130000006</v>
      </c>
      <c r="E23" s="170">
        <v>3.5819754719999999</v>
      </c>
    </row>
    <row r="24" spans="1:13" ht="15" x14ac:dyDescent="0.25">
      <c r="A24" s="131">
        <v>53</v>
      </c>
      <c r="B24" s="181" t="s">
        <v>86</v>
      </c>
      <c r="C24" s="170">
        <v>12.02559885</v>
      </c>
      <c r="D24" s="170">
        <v>9.1406797050000002</v>
      </c>
      <c r="E24" s="170">
        <v>2.8849191489999999</v>
      </c>
    </row>
    <row r="25" spans="1:13" ht="15" x14ac:dyDescent="0.25">
      <c r="A25" s="131">
        <v>54</v>
      </c>
      <c r="B25" s="181" t="s">
        <v>87</v>
      </c>
      <c r="C25" s="170">
        <v>9.7402442229999995</v>
      </c>
      <c r="D25" s="170">
        <v>8.760484623</v>
      </c>
      <c r="E25" s="170">
        <v>0.97975959999999995</v>
      </c>
    </row>
    <row r="26" spans="1:13" ht="15" x14ac:dyDescent="0.25">
      <c r="A26" s="131">
        <v>55</v>
      </c>
      <c r="B26" s="181" t="s">
        <v>88</v>
      </c>
      <c r="C26" s="170">
        <v>6.4079540159999997</v>
      </c>
      <c r="D26" s="170">
        <v>6.3893117909999999</v>
      </c>
      <c r="E26" s="170">
        <v>1.8642224999999998E-2</v>
      </c>
    </row>
    <row r="27" spans="1:13" ht="15" x14ac:dyDescent="0.25">
      <c r="A27" s="131">
        <v>56</v>
      </c>
      <c r="B27" s="181" t="s">
        <v>89</v>
      </c>
      <c r="C27" s="170">
        <v>10.00388907</v>
      </c>
      <c r="D27" s="170">
        <v>7.9157567240000004</v>
      </c>
      <c r="E27" s="170">
        <v>2.0881323479999998</v>
      </c>
    </row>
    <row r="28" spans="1:13" ht="15" x14ac:dyDescent="0.25">
      <c r="A28" s="131">
        <v>57</v>
      </c>
      <c r="B28" s="181" t="s">
        <v>90</v>
      </c>
      <c r="C28" s="170">
        <v>9.8002855709999999</v>
      </c>
      <c r="D28" s="170">
        <v>9.0993379940000008</v>
      </c>
      <c r="E28" s="170">
        <v>0.70094757699999999</v>
      </c>
    </row>
    <row r="29" spans="1:13" ht="15" x14ac:dyDescent="0.25">
      <c r="A29" s="131">
        <v>58</v>
      </c>
      <c r="B29" s="185" t="s">
        <v>950</v>
      </c>
      <c r="C29" s="212">
        <v>10.63272946</v>
      </c>
      <c r="D29" s="212">
        <v>8.5766379060000002</v>
      </c>
      <c r="E29" s="212">
        <v>2.0560915569999998</v>
      </c>
    </row>
    <row r="30" spans="1:13" ht="15" x14ac:dyDescent="0.25">
      <c r="A30" s="131">
        <v>59</v>
      </c>
      <c r="B30" s="181" t="s">
        <v>91</v>
      </c>
      <c r="C30" s="170">
        <v>8.9814814809999994</v>
      </c>
      <c r="D30" s="170">
        <v>8.8374485600000003</v>
      </c>
      <c r="E30" s="170">
        <v>0.14403292200000001</v>
      </c>
    </row>
    <row r="31" spans="1:13" ht="15" x14ac:dyDescent="0.25">
      <c r="A31" s="131">
        <v>60</v>
      </c>
      <c r="B31" s="181" t="s">
        <v>92</v>
      </c>
      <c r="C31" s="170">
        <v>11.09520401</v>
      </c>
      <c r="D31" s="170">
        <v>9.2340730139999998</v>
      </c>
      <c r="E31" s="170">
        <v>1.8611309949999999</v>
      </c>
    </row>
    <row r="32" spans="1:13" ht="15" x14ac:dyDescent="0.25">
      <c r="A32" s="131">
        <v>61</v>
      </c>
      <c r="B32" s="185" t="s">
        <v>951</v>
      </c>
      <c r="C32" s="212">
        <v>10.596314550000001</v>
      </c>
      <c r="D32" s="212">
        <v>8.5848019569999998</v>
      </c>
      <c r="E32" s="212">
        <v>2.011512594</v>
      </c>
    </row>
    <row r="33" spans="1:6" ht="15" x14ac:dyDescent="0.25">
      <c r="B33" s="230"/>
      <c r="C33" s="370"/>
      <c r="D33" s="370"/>
      <c r="E33" s="370"/>
    </row>
    <row r="34" spans="1:6" ht="15" x14ac:dyDescent="0.25">
      <c r="B34" s="230"/>
      <c r="C34" s="370"/>
      <c r="D34" s="370"/>
      <c r="E34" s="370"/>
    </row>
    <row r="35" spans="1:6" ht="15" x14ac:dyDescent="0.25">
      <c r="B35" s="230"/>
      <c r="C35" s="370"/>
      <c r="D35" s="370"/>
      <c r="E35" s="370"/>
    </row>
    <row r="36" spans="1:6" ht="17.25" x14ac:dyDescent="0.25">
      <c r="A36" s="131">
        <v>88</v>
      </c>
      <c r="B36" s="222" t="s">
        <v>1092</v>
      </c>
      <c r="D36" s="367"/>
      <c r="E36" s="368"/>
      <c r="F36" s="369"/>
    </row>
    <row r="37" spans="1:6" ht="15" x14ac:dyDescent="0.25">
      <c r="A37" s="131">
        <v>90</v>
      </c>
      <c r="B37" s="371" t="s">
        <v>1093</v>
      </c>
      <c r="C37" s="164" t="s">
        <v>1094</v>
      </c>
    </row>
    <row r="38" spans="1:6" ht="15" x14ac:dyDescent="0.25">
      <c r="A38" s="131">
        <v>91</v>
      </c>
      <c r="B38" s="372">
        <v>2015</v>
      </c>
      <c r="C38" s="261">
        <v>9</v>
      </c>
      <c r="D38" s="184"/>
    </row>
    <row r="39" spans="1:6" ht="15" x14ac:dyDescent="0.25">
      <c r="A39" s="131">
        <v>92</v>
      </c>
      <c r="B39" s="372">
        <v>2016</v>
      </c>
      <c r="C39" s="261">
        <v>9.3000000000000007</v>
      </c>
      <c r="D39" s="184"/>
    </row>
    <row r="40" spans="1:6" ht="15" x14ac:dyDescent="0.25">
      <c r="A40" s="131">
        <v>93</v>
      </c>
      <c r="B40" s="372">
        <v>2017</v>
      </c>
      <c r="C40" s="261">
        <v>9.3000000000000007</v>
      </c>
      <c r="D40" s="184"/>
    </row>
    <row r="41" spans="1:6" ht="15" x14ac:dyDescent="0.25">
      <c r="A41" s="131">
        <v>94</v>
      </c>
      <c r="B41" s="372">
        <v>2018</v>
      </c>
      <c r="C41" s="261">
        <v>9</v>
      </c>
      <c r="D41" s="184"/>
    </row>
    <row r="42" spans="1:6" ht="15" x14ac:dyDescent="0.25">
      <c r="A42" s="131">
        <v>95</v>
      </c>
      <c r="B42" s="372">
        <v>2019</v>
      </c>
      <c r="C42" s="261">
        <v>8.5</v>
      </c>
      <c r="D42" s="184"/>
    </row>
    <row r="43" spans="1:6" ht="15" x14ac:dyDescent="0.25">
      <c r="A43" s="131">
        <v>96</v>
      </c>
      <c r="B43" s="372">
        <v>2020</v>
      </c>
      <c r="C43" s="261">
        <v>8.4</v>
      </c>
      <c r="D43" s="184"/>
    </row>
    <row r="44" spans="1:6" ht="15" x14ac:dyDescent="0.25">
      <c r="A44" s="131">
        <v>97</v>
      </c>
      <c r="B44" s="372">
        <v>2021</v>
      </c>
      <c r="C44" s="261">
        <v>8.1</v>
      </c>
      <c r="D44" s="184"/>
    </row>
    <row r="45" spans="1:6" ht="15" x14ac:dyDescent="0.25">
      <c r="A45" s="131">
        <v>98</v>
      </c>
      <c r="B45" s="372">
        <v>2022</v>
      </c>
      <c r="C45" s="261">
        <v>7.4</v>
      </c>
      <c r="D45" s="184"/>
      <c r="E45" s="184"/>
    </row>
    <row r="46" spans="1:6" ht="15" x14ac:dyDescent="0.25">
      <c r="A46" s="131">
        <v>99</v>
      </c>
      <c r="B46" s="372">
        <v>2023</v>
      </c>
      <c r="C46" s="373">
        <v>7</v>
      </c>
      <c r="D46" s="184"/>
    </row>
    <row r="47" spans="1:6" ht="15" x14ac:dyDescent="0.25">
      <c r="A47" s="131">
        <v>100</v>
      </c>
      <c r="B47" s="374">
        <v>2024</v>
      </c>
      <c r="C47" s="375">
        <v>6.9</v>
      </c>
      <c r="D47" s="184"/>
      <c r="E47" s="184"/>
    </row>
    <row r="48" spans="1:6" ht="15" x14ac:dyDescent="0.25">
      <c r="B48" s="376"/>
      <c r="C48" s="377"/>
      <c r="D48" s="184"/>
      <c r="E48" s="184"/>
    </row>
    <row r="49" spans="1:29" ht="15" x14ac:dyDescent="0.25">
      <c r="B49" s="376"/>
      <c r="C49" s="377"/>
      <c r="D49" s="184"/>
      <c r="E49" s="184"/>
    </row>
    <row r="50" spans="1:29" ht="15" x14ac:dyDescent="0.25">
      <c r="B50" s="376"/>
      <c r="C50" s="377"/>
      <c r="D50" s="184"/>
      <c r="E50" s="184"/>
    </row>
    <row r="51" spans="1:29" ht="15" x14ac:dyDescent="0.25">
      <c r="B51" s="222" t="s">
        <v>929</v>
      </c>
      <c r="D51" s="184"/>
      <c r="E51" s="184"/>
    </row>
    <row r="52" spans="1:29" ht="15" x14ac:dyDescent="0.25">
      <c r="A52" s="131">
        <v>105</v>
      </c>
      <c r="B52" s="202" t="s">
        <v>62</v>
      </c>
      <c r="C52" s="135">
        <v>2023</v>
      </c>
      <c r="D52" s="378">
        <v>2024</v>
      </c>
      <c r="E52" s="379" t="s">
        <v>1095</v>
      </c>
      <c r="F52" s="380"/>
      <c r="AC52" s="207"/>
    </row>
    <row r="53" spans="1:29" ht="15" x14ac:dyDescent="0.25">
      <c r="A53" s="131">
        <v>107</v>
      </c>
      <c r="B53" s="181" t="s">
        <v>85</v>
      </c>
      <c r="C53" s="381">
        <v>4.6844619999999999</v>
      </c>
      <c r="D53" s="382">
        <v>4.9144420000000002</v>
      </c>
      <c r="E53" s="383">
        <v>0.22997999999999999</v>
      </c>
      <c r="AC53" s="207"/>
    </row>
    <row r="54" spans="1:29" ht="15" x14ac:dyDescent="0.25">
      <c r="A54" s="131">
        <v>108</v>
      </c>
      <c r="B54" s="181" t="s">
        <v>86</v>
      </c>
      <c r="C54" s="381">
        <v>7.4004099999999999</v>
      </c>
      <c r="D54" s="382">
        <v>7.3675560000000004</v>
      </c>
      <c r="E54" s="383">
        <v>-3.2854000000000001E-2</v>
      </c>
      <c r="AC54" s="207"/>
    </row>
    <row r="55" spans="1:29" ht="15" x14ac:dyDescent="0.25">
      <c r="A55" s="131">
        <v>109</v>
      </c>
      <c r="B55" s="181" t="s">
        <v>87</v>
      </c>
      <c r="C55" s="381">
        <v>12.386036499999999</v>
      </c>
      <c r="D55" s="382">
        <v>11.822039</v>
      </c>
      <c r="E55" s="383">
        <v>-0.56399750000000004</v>
      </c>
      <c r="F55" s="171"/>
      <c r="AC55" s="207"/>
    </row>
    <row r="56" spans="1:29" ht="15" x14ac:dyDescent="0.25">
      <c r="A56" s="131">
        <v>110</v>
      </c>
      <c r="B56" s="181" t="s">
        <v>88</v>
      </c>
      <c r="C56" s="381">
        <v>11.227926</v>
      </c>
      <c r="D56" s="382">
        <v>11.143052000000001</v>
      </c>
      <c r="E56" s="383">
        <v>-8.4874000000000005E-2</v>
      </c>
      <c r="AC56" s="207"/>
    </row>
    <row r="57" spans="1:29" ht="15" x14ac:dyDescent="0.25">
      <c r="A57" s="131">
        <v>111</v>
      </c>
      <c r="B57" s="181" t="s">
        <v>89</v>
      </c>
      <c r="C57" s="381">
        <v>3.1731690000000001</v>
      </c>
      <c r="D57" s="382">
        <v>3.66872</v>
      </c>
      <c r="E57" s="383">
        <v>0.49555100000000002</v>
      </c>
      <c r="AC57" s="207"/>
    </row>
    <row r="58" spans="1:29" ht="15" x14ac:dyDescent="0.25">
      <c r="A58" s="131">
        <v>112</v>
      </c>
      <c r="B58" s="181" t="s">
        <v>90</v>
      </c>
      <c r="C58" s="381">
        <v>5.3744009999999998</v>
      </c>
      <c r="D58" s="382">
        <v>5.390828</v>
      </c>
      <c r="E58" s="383">
        <v>1.6427000000000001E-2</v>
      </c>
      <c r="AC58" s="207"/>
    </row>
    <row r="59" spans="1:29" ht="15" x14ac:dyDescent="0.25">
      <c r="A59" s="131">
        <v>113</v>
      </c>
      <c r="B59" s="185" t="s">
        <v>950</v>
      </c>
      <c r="C59" s="384">
        <v>7</v>
      </c>
      <c r="D59" s="385">
        <v>6.9267620000000001</v>
      </c>
      <c r="E59" s="386">
        <v>-9.5824999999999994E-2</v>
      </c>
      <c r="AC59" s="207"/>
    </row>
    <row r="60" spans="1:29" ht="15" x14ac:dyDescent="0.25">
      <c r="A60" s="131">
        <v>114</v>
      </c>
      <c r="B60" s="181" t="s">
        <v>91</v>
      </c>
      <c r="C60" s="381">
        <v>8.6899379999999997</v>
      </c>
      <c r="D60" s="382">
        <v>6.5927439999999997</v>
      </c>
      <c r="E60" s="383">
        <v>-2.097194</v>
      </c>
    </row>
    <row r="61" spans="1:29" ht="15" x14ac:dyDescent="0.25">
      <c r="A61" s="131">
        <v>115</v>
      </c>
      <c r="B61" s="181" t="s">
        <v>92</v>
      </c>
      <c r="C61" s="381">
        <v>5.412731</v>
      </c>
      <c r="D61" s="382">
        <v>5.067761</v>
      </c>
      <c r="E61" s="383">
        <v>-0.34497</v>
      </c>
    </row>
    <row r="62" spans="1:29" ht="15" x14ac:dyDescent="0.25">
      <c r="A62" s="131">
        <v>116</v>
      </c>
      <c r="B62" s="185" t="s">
        <v>951</v>
      </c>
      <c r="C62" s="384">
        <v>7</v>
      </c>
      <c r="D62" s="387">
        <v>6.9267620000000001</v>
      </c>
      <c r="E62" s="388">
        <v>-0.11498999999999999</v>
      </c>
    </row>
    <row r="63" spans="1:29" ht="15" x14ac:dyDescent="0.25">
      <c r="A63" s="131">
        <v>117</v>
      </c>
    </row>
    <row r="64" spans="1:29" ht="12.75" customHeight="1" x14ac:dyDescent="0.25">
      <c r="A64" s="131">
        <v>118</v>
      </c>
    </row>
    <row r="68" spans="1:1" ht="12.75" customHeight="1" x14ac:dyDescent="0.25">
      <c r="A68" s="131">
        <v>130</v>
      </c>
    </row>
    <row r="69" spans="1:1" ht="12.75" customHeight="1" x14ac:dyDescent="0.25">
      <c r="A69" s="131">
        <v>131</v>
      </c>
    </row>
    <row r="70" spans="1:1" ht="12.75" customHeight="1" x14ac:dyDescent="0.25">
      <c r="A70" s="131">
        <v>132</v>
      </c>
    </row>
    <row r="71" spans="1:1" ht="12.75" customHeight="1" x14ac:dyDescent="0.25">
      <c r="A71" s="131">
        <v>133</v>
      </c>
    </row>
    <row r="72" spans="1:1" ht="12.75" customHeight="1" x14ac:dyDescent="0.25">
      <c r="A72" s="131">
        <v>134</v>
      </c>
    </row>
    <row r="73" spans="1:1" ht="12.75" customHeight="1" x14ac:dyDescent="0.25">
      <c r="A73" s="131">
        <v>135</v>
      </c>
    </row>
    <row r="74" spans="1:1" ht="12.75" customHeight="1" x14ac:dyDescent="0.25">
      <c r="A74" s="131">
        <v>136</v>
      </c>
    </row>
    <row r="75" spans="1:1" ht="12.75" customHeight="1" x14ac:dyDescent="0.25">
      <c r="A75" s="131">
        <v>137</v>
      </c>
    </row>
    <row r="76" spans="1:1" ht="12.75" customHeight="1" x14ac:dyDescent="0.25">
      <c r="A76" s="131">
        <v>138</v>
      </c>
    </row>
    <row r="77" spans="1:1" ht="12.75" customHeight="1" x14ac:dyDescent="0.25">
      <c r="A77" s="131">
        <v>139</v>
      </c>
    </row>
    <row r="78" spans="1:1" ht="12.75" customHeight="1" x14ac:dyDescent="0.25">
      <c r="A78" s="131">
        <v>140</v>
      </c>
    </row>
    <row r="79" spans="1:1" ht="12.75" customHeight="1" x14ac:dyDescent="0.25">
      <c r="A79" s="131">
        <v>141</v>
      </c>
    </row>
    <row r="80" spans="1:1" ht="12.75" customHeight="1" x14ac:dyDescent="0.25">
      <c r="A80" s="131">
        <v>142</v>
      </c>
    </row>
    <row r="81" spans="1:1" ht="12.75" customHeight="1" x14ac:dyDescent="0.25">
      <c r="A81" s="131">
        <v>143</v>
      </c>
    </row>
    <row r="82" spans="1:1" ht="12.75" customHeight="1" x14ac:dyDescent="0.25">
      <c r="A82" s="131">
        <v>144</v>
      </c>
    </row>
    <row r="83" spans="1:1" ht="12.75" customHeight="1" x14ac:dyDescent="0.25">
      <c r="A83" s="131">
        <v>145</v>
      </c>
    </row>
    <row r="84" spans="1:1" ht="12.75" customHeight="1" x14ac:dyDescent="0.25">
      <c r="A84" s="131">
        <v>146</v>
      </c>
    </row>
    <row r="85" spans="1:1" ht="12.75" customHeight="1" x14ac:dyDescent="0.25">
      <c r="A85" s="131">
        <v>147</v>
      </c>
    </row>
    <row r="86" spans="1:1" ht="12.75" customHeight="1" x14ac:dyDescent="0.25">
      <c r="A86" s="131">
        <v>148</v>
      </c>
    </row>
    <row r="87" spans="1:1" ht="12.75" customHeight="1" x14ac:dyDescent="0.25">
      <c r="A87" s="131">
        <v>149</v>
      </c>
    </row>
    <row r="88" spans="1:1" ht="12.75" customHeight="1" x14ac:dyDescent="0.25">
      <c r="A88" s="131">
        <v>150</v>
      </c>
    </row>
    <row r="89" spans="1:1" ht="12.75" customHeight="1" x14ac:dyDescent="0.25">
      <c r="A89" s="131">
        <v>151</v>
      </c>
    </row>
    <row r="90" spans="1:1" ht="12.75" customHeight="1" x14ac:dyDescent="0.25">
      <c r="A90" s="131">
        <v>152</v>
      </c>
    </row>
    <row r="91" spans="1:1" ht="12.75" customHeight="1" x14ac:dyDescent="0.25">
      <c r="A91" s="131">
        <v>153</v>
      </c>
    </row>
    <row r="92" spans="1:1" ht="12.75" customHeight="1" x14ac:dyDescent="0.25">
      <c r="A92" s="131">
        <v>154</v>
      </c>
    </row>
    <row r="93" spans="1:1" ht="12.75" customHeight="1" x14ac:dyDescent="0.25">
      <c r="A93" s="131">
        <v>155</v>
      </c>
    </row>
    <row r="94" spans="1:1" ht="12.75" customHeight="1" x14ac:dyDescent="0.25">
      <c r="A94" s="131">
        <v>156</v>
      </c>
    </row>
    <row r="95" spans="1:1" ht="12.75" customHeight="1" x14ac:dyDescent="0.25">
      <c r="A95" s="131">
        <v>157</v>
      </c>
    </row>
    <row r="96" spans="1:1" ht="12.75" customHeight="1" x14ac:dyDescent="0.25">
      <c r="A96" s="131">
        <v>158</v>
      </c>
    </row>
    <row r="97" spans="1:1" ht="12.75" customHeight="1" x14ac:dyDescent="0.25">
      <c r="A97" s="131">
        <v>159</v>
      </c>
    </row>
    <row r="98" spans="1:1" ht="12.75" customHeight="1" x14ac:dyDescent="0.25">
      <c r="A98" s="131">
        <v>160</v>
      </c>
    </row>
    <row r="99" spans="1:1" ht="12.75" customHeight="1" x14ac:dyDescent="0.25">
      <c r="A99" s="131">
        <v>161</v>
      </c>
    </row>
    <row r="100" spans="1:1" ht="12.75" customHeight="1" x14ac:dyDescent="0.25">
      <c r="A100" s="131">
        <v>162</v>
      </c>
    </row>
    <row r="101" spans="1:1" ht="12.75" customHeight="1" x14ac:dyDescent="0.25">
      <c r="A101" s="131">
        <v>163</v>
      </c>
    </row>
    <row r="102" spans="1:1" ht="12.75" customHeight="1" x14ac:dyDescent="0.25">
      <c r="A102" s="131">
        <v>164</v>
      </c>
    </row>
    <row r="103" spans="1:1" ht="12.75" customHeight="1" x14ac:dyDescent="0.25">
      <c r="A103" s="131">
        <v>165</v>
      </c>
    </row>
    <row r="104" spans="1:1" ht="12.75" customHeight="1" x14ac:dyDescent="0.25">
      <c r="A104" s="131">
        <v>166</v>
      </c>
    </row>
    <row r="105" spans="1:1" ht="12.75" customHeight="1" x14ac:dyDescent="0.25">
      <c r="A105" s="131">
        <v>167</v>
      </c>
    </row>
    <row r="106" spans="1:1" ht="12.75" customHeight="1" x14ac:dyDescent="0.25">
      <c r="A106" s="131">
        <v>168</v>
      </c>
    </row>
    <row r="107" spans="1:1" ht="12.75" customHeight="1" x14ac:dyDescent="0.25">
      <c r="A107" s="131">
        <v>169</v>
      </c>
    </row>
    <row r="108" spans="1:1" ht="12.75" customHeight="1" x14ac:dyDescent="0.25">
      <c r="A108" s="131">
        <v>170</v>
      </c>
    </row>
    <row r="109" spans="1:1" ht="12.75" customHeight="1" x14ac:dyDescent="0.25">
      <c r="A109" s="131">
        <v>171</v>
      </c>
    </row>
    <row r="110" spans="1:1" ht="12.75" customHeight="1" x14ac:dyDescent="0.25">
      <c r="A110" s="131">
        <v>172</v>
      </c>
    </row>
    <row r="111" spans="1:1" ht="12.75" customHeight="1" x14ac:dyDescent="0.25">
      <c r="A111" s="131">
        <v>173</v>
      </c>
    </row>
    <row r="112" spans="1:1" ht="12.75" customHeight="1" x14ac:dyDescent="0.25">
      <c r="A112" s="131">
        <v>174</v>
      </c>
    </row>
    <row r="113" spans="1:1" ht="12.75" customHeight="1" x14ac:dyDescent="0.25">
      <c r="A113" s="131">
        <v>175</v>
      </c>
    </row>
    <row r="114" spans="1:1" ht="12.75" customHeight="1" x14ac:dyDescent="0.25">
      <c r="A114" s="131">
        <v>176</v>
      </c>
    </row>
    <row r="115" spans="1:1" ht="12.75" customHeight="1" x14ac:dyDescent="0.25">
      <c r="A115" s="131">
        <v>177</v>
      </c>
    </row>
    <row r="116" spans="1:1" ht="12.75" customHeight="1" x14ac:dyDescent="0.25">
      <c r="A116" s="131">
        <v>178</v>
      </c>
    </row>
    <row r="117" spans="1:1" ht="12.75" customHeight="1" x14ac:dyDescent="0.25">
      <c r="A117" s="131">
        <v>179</v>
      </c>
    </row>
    <row r="118" spans="1:1" ht="12.75" customHeight="1" x14ac:dyDescent="0.25">
      <c r="A118" s="131">
        <v>180</v>
      </c>
    </row>
    <row r="119" spans="1:1" ht="12.75" customHeight="1" x14ac:dyDescent="0.25">
      <c r="A119" s="131">
        <v>181</v>
      </c>
    </row>
    <row r="120" spans="1:1" ht="12.75" customHeight="1" x14ac:dyDescent="0.25">
      <c r="A120" s="131">
        <v>182</v>
      </c>
    </row>
    <row r="121" spans="1:1" ht="12.75" customHeight="1" x14ac:dyDescent="0.25">
      <c r="A121" s="131">
        <v>183</v>
      </c>
    </row>
    <row r="122" spans="1:1" ht="12.75" customHeight="1" x14ac:dyDescent="0.25">
      <c r="A122" s="131">
        <v>184</v>
      </c>
    </row>
    <row r="123" spans="1:1" ht="12.75" customHeight="1" x14ac:dyDescent="0.25">
      <c r="A123" s="131">
        <v>185</v>
      </c>
    </row>
    <row r="124" spans="1:1" ht="12.75" customHeight="1" x14ac:dyDescent="0.25">
      <c r="A124" s="131">
        <v>186</v>
      </c>
    </row>
    <row r="125" spans="1:1" ht="12.75" customHeight="1" x14ac:dyDescent="0.25">
      <c r="A125" s="131">
        <v>187</v>
      </c>
    </row>
    <row r="126" spans="1:1" ht="12.75" customHeight="1" x14ac:dyDescent="0.25">
      <c r="A126" s="131">
        <v>188</v>
      </c>
    </row>
    <row r="127" spans="1:1" ht="12.75" customHeight="1" x14ac:dyDescent="0.25">
      <c r="A127" s="131">
        <v>189</v>
      </c>
    </row>
    <row r="128" spans="1:1" ht="12.75" customHeight="1" x14ac:dyDescent="0.25">
      <c r="A128" s="131">
        <v>190</v>
      </c>
    </row>
    <row r="129" spans="1:1" ht="12.75" customHeight="1" x14ac:dyDescent="0.25">
      <c r="A129" s="131">
        <v>191</v>
      </c>
    </row>
    <row r="130" spans="1:1" ht="12.75" customHeight="1" x14ac:dyDescent="0.25">
      <c r="A130" s="131">
        <v>192</v>
      </c>
    </row>
    <row r="131" spans="1:1" ht="12.75" customHeight="1" x14ac:dyDescent="0.25">
      <c r="A131" s="131">
        <v>193</v>
      </c>
    </row>
    <row r="132" spans="1:1" ht="12.75" customHeight="1" x14ac:dyDescent="0.25">
      <c r="A132" s="131">
        <v>194</v>
      </c>
    </row>
    <row r="133" spans="1:1" ht="12.75" customHeight="1" x14ac:dyDescent="0.25">
      <c r="A133" s="131">
        <v>195</v>
      </c>
    </row>
    <row r="134" spans="1:1" ht="12.75" customHeight="1" x14ac:dyDescent="0.25">
      <c r="A134" s="131">
        <v>196</v>
      </c>
    </row>
    <row r="135" spans="1:1" ht="12.75" customHeight="1" x14ac:dyDescent="0.25">
      <c r="A135" s="131">
        <v>197</v>
      </c>
    </row>
    <row r="136" spans="1:1" ht="12.75" customHeight="1" x14ac:dyDescent="0.25">
      <c r="A136" s="131">
        <v>198</v>
      </c>
    </row>
    <row r="137" spans="1:1" ht="12.75" customHeight="1" x14ac:dyDescent="0.25">
      <c r="A137" s="131">
        <v>199</v>
      </c>
    </row>
    <row r="138" spans="1:1" ht="12.75" customHeight="1" x14ac:dyDescent="0.25">
      <c r="A138" s="131">
        <v>200</v>
      </c>
    </row>
    <row r="139" spans="1:1" ht="12.75" customHeight="1" x14ac:dyDescent="0.25">
      <c r="A139" s="131">
        <v>201</v>
      </c>
    </row>
    <row r="140" spans="1:1" ht="12.75" customHeight="1" x14ac:dyDescent="0.25">
      <c r="A140" s="131">
        <v>202</v>
      </c>
    </row>
    <row r="141" spans="1:1" ht="12.75" customHeight="1" x14ac:dyDescent="0.25">
      <c r="A141" s="131">
        <v>203</v>
      </c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4F220-BC4D-4B57-AD63-289C0B9F69CE}">
  <sheetPr>
    <tabColor theme="9" tint="0.39997558519241921"/>
  </sheetPr>
  <dimension ref="A1:J28"/>
  <sheetViews>
    <sheetView zoomScaleNormal="100" workbookViewId="0">
      <selection activeCell="A2" sqref="A2"/>
    </sheetView>
  </sheetViews>
  <sheetFormatPr defaultColWidth="9.28515625" defaultRowHeight="15" x14ac:dyDescent="0.25"/>
  <cols>
    <col min="1" max="1" width="30.5703125" style="131" customWidth="1"/>
    <col min="2" max="4" width="15.7109375" style="131" customWidth="1"/>
    <col min="5" max="5" width="11.28515625" style="131" customWidth="1"/>
    <col min="6" max="6" width="9.28515625" style="131" bestFit="1" customWidth="1"/>
    <col min="7" max="7" width="11.28515625" style="131" customWidth="1"/>
    <col min="8" max="8" width="30.5703125" style="131" bestFit="1" customWidth="1"/>
    <col min="9" max="11" width="9.28515625" style="131" bestFit="1" customWidth="1"/>
    <col min="12" max="12" width="13.7109375" style="131" customWidth="1"/>
    <col min="13" max="13" width="19.42578125" style="131" customWidth="1"/>
    <col min="14" max="14" width="9.28515625" style="131" bestFit="1" customWidth="1"/>
    <col min="15" max="15" width="12.28515625" style="131" customWidth="1"/>
    <col min="16" max="16" width="15.28515625" style="131" customWidth="1"/>
    <col min="17" max="17" width="9.28515625" style="131" bestFit="1" customWidth="1"/>
    <col min="18" max="18" width="13.28515625" style="131" customWidth="1"/>
    <col min="19" max="19" width="23.28515625" style="131" customWidth="1"/>
    <col min="20" max="20" width="21.5703125" style="131" customWidth="1"/>
    <col min="21" max="16384" width="9.28515625" style="131"/>
  </cols>
  <sheetData>
    <row r="1" spans="1:3" x14ac:dyDescent="0.25">
      <c r="A1" s="130" t="s">
        <v>1096</v>
      </c>
    </row>
    <row r="2" spans="1:3" x14ac:dyDescent="0.25">
      <c r="A2" s="202" t="s">
        <v>55</v>
      </c>
      <c r="B2" s="204" t="s">
        <v>1097</v>
      </c>
    </row>
    <row r="3" spans="1:3" x14ac:dyDescent="0.25">
      <c r="A3" s="137">
        <v>2015</v>
      </c>
      <c r="B3" s="389">
        <v>79655.8</v>
      </c>
      <c r="C3" s="313"/>
    </row>
    <row r="4" spans="1:3" x14ac:dyDescent="0.25">
      <c r="A4" s="137">
        <v>2016</v>
      </c>
      <c r="B4" s="389">
        <v>81649.03</v>
      </c>
      <c r="C4" s="313"/>
    </row>
    <row r="5" spans="1:3" x14ac:dyDescent="0.25">
      <c r="A5" s="137">
        <v>2017</v>
      </c>
      <c r="B5" s="389">
        <v>83689.210000000006</v>
      </c>
      <c r="C5" s="313"/>
    </row>
    <row r="6" spans="1:3" x14ac:dyDescent="0.25">
      <c r="A6" s="137">
        <v>2018</v>
      </c>
      <c r="B6" s="389">
        <v>85781.57</v>
      </c>
      <c r="C6" s="313"/>
    </row>
    <row r="7" spans="1:3" x14ac:dyDescent="0.25">
      <c r="A7" s="137">
        <v>2019</v>
      </c>
      <c r="B7" s="389">
        <v>87926.11</v>
      </c>
      <c r="C7" s="313"/>
    </row>
    <row r="8" spans="1:3" x14ac:dyDescent="0.25">
      <c r="A8" s="137">
        <v>2020</v>
      </c>
      <c r="B8" s="389">
        <v>90122.83</v>
      </c>
      <c r="C8" s="313"/>
    </row>
    <row r="9" spans="1:3" x14ac:dyDescent="0.25">
      <c r="A9" s="137">
        <v>2021</v>
      </c>
      <c r="B9" s="389">
        <v>90394.15</v>
      </c>
      <c r="C9" s="313"/>
    </row>
    <row r="10" spans="1:3" x14ac:dyDescent="0.25">
      <c r="A10" s="137">
        <v>2022</v>
      </c>
      <c r="B10" s="389">
        <v>92236</v>
      </c>
      <c r="C10" s="313"/>
    </row>
    <row r="11" spans="1:3" x14ac:dyDescent="0.25">
      <c r="A11" s="137">
        <v>2023</v>
      </c>
      <c r="B11" s="390">
        <v>95984</v>
      </c>
      <c r="C11" s="313"/>
    </row>
    <row r="12" spans="1:3" x14ac:dyDescent="0.25">
      <c r="A12" s="137">
        <v>2024</v>
      </c>
      <c r="B12" s="390">
        <v>100647</v>
      </c>
      <c r="C12" s="313"/>
    </row>
    <row r="13" spans="1:3" x14ac:dyDescent="0.25">
      <c r="A13" s="143"/>
      <c r="B13" s="391"/>
      <c r="C13" s="313"/>
    </row>
    <row r="14" spans="1:3" x14ac:dyDescent="0.25">
      <c r="A14" s="143"/>
      <c r="B14" s="391"/>
      <c r="C14" s="313"/>
    </row>
    <row r="15" spans="1:3" x14ac:dyDescent="0.25">
      <c r="C15" s="392"/>
    </row>
    <row r="16" spans="1:3" x14ac:dyDescent="0.25">
      <c r="A16" s="130" t="s">
        <v>932</v>
      </c>
    </row>
    <row r="17" spans="1:10" x14ac:dyDescent="0.25">
      <c r="A17" s="231" t="s">
        <v>62</v>
      </c>
      <c r="B17" s="393" t="s">
        <v>1098</v>
      </c>
      <c r="C17" s="393" t="s">
        <v>1099</v>
      </c>
      <c r="D17" s="299" t="s">
        <v>949</v>
      </c>
      <c r="G17" s="230"/>
      <c r="H17" s="392"/>
      <c r="I17" s="392"/>
      <c r="J17" s="215"/>
    </row>
    <row r="18" spans="1:10" x14ac:dyDescent="0.25">
      <c r="A18" s="181" t="s">
        <v>85</v>
      </c>
      <c r="B18" s="238">
        <v>99220</v>
      </c>
      <c r="C18" s="238">
        <v>106025</v>
      </c>
      <c r="D18" s="318">
        <v>6.9000000000000006E-2</v>
      </c>
      <c r="E18" s="184"/>
      <c r="H18" s="392"/>
      <c r="I18" s="392"/>
      <c r="J18" s="215"/>
    </row>
    <row r="19" spans="1:10" x14ac:dyDescent="0.25">
      <c r="A19" s="181" t="s">
        <v>86</v>
      </c>
      <c r="B19" s="238">
        <v>94224</v>
      </c>
      <c r="C19" s="238">
        <v>98154.97</v>
      </c>
      <c r="D19" s="318">
        <v>4.2000000000000003E-2</v>
      </c>
      <c r="H19" s="392"/>
      <c r="I19" s="392"/>
      <c r="J19" s="215"/>
    </row>
    <row r="20" spans="1:10" x14ac:dyDescent="0.25">
      <c r="A20" s="181" t="s">
        <v>87</v>
      </c>
      <c r="B20" s="238">
        <v>100773</v>
      </c>
      <c r="C20" s="238">
        <v>104834</v>
      </c>
      <c r="D20" s="318">
        <v>0.04</v>
      </c>
      <c r="H20" s="392"/>
      <c r="I20" s="392"/>
      <c r="J20" s="215"/>
    </row>
    <row r="21" spans="1:10" x14ac:dyDescent="0.25">
      <c r="A21" s="181" t="s">
        <v>88</v>
      </c>
      <c r="B21" s="238">
        <v>113042</v>
      </c>
      <c r="C21" s="238">
        <v>122100</v>
      </c>
      <c r="D21" s="318">
        <v>0.08</v>
      </c>
      <c r="H21" s="392"/>
      <c r="I21" s="392"/>
      <c r="J21" s="215"/>
    </row>
    <row r="22" spans="1:10" x14ac:dyDescent="0.25">
      <c r="A22" s="181" t="s">
        <v>89</v>
      </c>
      <c r="B22" s="238">
        <v>134580</v>
      </c>
      <c r="C22" s="238">
        <v>136112</v>
      </c>
      <c r="D22" s="318">
        <v>1.0999999999999999E-2</v>
      </c>
      <c r="E22" s="208"/>
      <c r="H22" s="392"/>
      <c r="I22" s="392"/>
      <c r="J22" s="215"/>
    </row>
    <row r="23" spans="1:10" x14ac:dyDescent="0.25">
      <c r="A23" s="181" t="s">
        <v>90</v>
      </c>
      <c r="B23" s="238">
        <v>63665</v>
      </c>
      <c r="C23" s="238">
        <v>65604.67</v>
      </c>
      <c r="D23" s="318">
        <v>0.03</v>
      </c>
      <c r="H23" s="392"/>
      <c r="I23" s="392"/>
      <c r="J23" s="215"/>
    </row>
    <row r="24" spans="1:10" x14ac:dyDescent="0.25">
      <c r="A24" s="185" t="s">
        <v>950</v>
      </c>
      <c r="B24" s="394">
        <v>94654</v>
      </c>
      <c r="C24" s="394">
        <v>100011</v>
      </c>
      <c r="D24" s="395">
        <v>5.7000000000000002E-2</v>
      </c>
      <c r="E24" s="184"/>
      <c r="G24" s="230"/>
      <c r="H24" s="396"/>
      <c r="I24" s="396"/>
      <c r="J24" s="360"/>
    </row>
    <row r="25" spans="1:10" x14ac:dyDescent="0.25">
      <c r="A25" s="181" t="s">
        <v>91</v>
      </c>
      <c r="B25" s="238">
        <v>109385.38</v>
      </c>
      <c r="C25" s="238">
        <v>114324</v>
      </c>
      <c r="D25" s="318">
        <v>4.4999999999999998E-2</v>
      </c>
      <c r="E25" s="184"/>
      <c r="H25" s="392"/>
      <c r="I25" s="392"/>
      <c r="J25" s="215"/>
    </row>
    <row r="26" spans="1:10" x14ac:dyDescent="0.25">
      <c r="A26" s="181" t="s">
        <v>92</v>
      </c>
      <c r="B26" s="238">
        <v>134697.60000000001</v>
      </c>
      <c r="C26" s="238">
        <v>133183.01</v>
      </c>
      <c r="D26" s="318">
        <v>-1.0999999999999999E-2</v>
      </c>
      <c r="E26" s="184"/>
      <c r="H26" s="392"/>
      <c r="I26" s="392"/>
      <c r="J26" s="215"/>
    </row>
    <row r="27" spans="1:10" x14ac:dyDescent="0.25">
      <c r="A27" s="185" t="s">
        <v>951</v>
      </c>
      <c r="B27" s="394">
        <v>95984</v>
      </c>
      <c r="C27" s="394">
        <v>100647</v>
      </c>
      <c r="D27" s="395">
        <v>4.9000000000000002E-2</v>
      </c>
      <c r="E27" s="313"/>
      <c r="G27" s="230"/>
      <c r="H27" s="396"/>
      <c r="I27" s="396"/>
      <c r="J27" s="360"/>
    </row>
    <row r="28" spans="1:10" x14ac:dyDescent="0.25">
      <c r="E28" s="230"/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95245-3E37-4E25-9BC6-1A085C6A5A6B}">
  <sheetPr>
    <tabColor theme="9" tint="0.39997558519241921"/>
  </sheetPr>
  <dimension ref="A1:R57"/>
  <sheetViews>
    <sheetView zoomScaleNormal="100" workbookViewId="0">
      <selection activeCell="A2" sqref="A2"/>
    </sheetView>
  </sheetViews>
  <sheetFormatPr defaultColWidth="9.42578125" defaultRowHeight="15" x14ac:dyDescent="0.25"/>
  <cols>
    <col min="1" max="1" width="26.7109375" style="184" customWidth="1"/>
    <col min="2" max="2" width="39.28515625" style="184" bestFit="1" customWidth="1"/>
    <col min="3" max="4" width="12.28515625" style="184" customWidth="1"/>
    <col min="5" max="6" width="12.42578125" style="184" customWidth="1"/>
    <col min="7" max="7" width="15.42578125" style="184" customWidth="1"/>
    <col min="8" max="8" width="11" style="184" customWidth="1"/>
    <col min="9" max="9" width="16.5703125" style="184" customWidth="1"/>
    <col min="10" max="15" width="10.5703125" style="184" bestFit="1" customWidth="1"/>
    <col min="16" max="16384" width="9.42578125" style="131"/>
  </cols>
  <sheetData>
    <row r="1" spans="1:18" x14ac:dyDescent="0.25">
      <c r="A1" s="397" t="s">
        <v>934</v>
      </c>
    </row>
    <row r="2" spans="1:18" x14ac:dyDescent="0.25">
      <c r="A2" s="398" t="s">
        <v>933</v>
      </c>
      <c r="B2" s="135">
        <v>2020</v>
      </c>
      <c r="C2" s="135">
        <v>2021</v>
      </c>
      <c r="D2" s="135">
        <v>2022</v>
      </c>
      <c r="E2" s="135">
        <v>2023</v>
      </c>
      <c r="F2" s="223">
        <v>2024</v>
      </c>
      <c r="G2" s="399"/>
      <c r="R2" s="230"/>
    </row>
    <row r="3" spans="1:18" x14ac:dyDescent="0.25">
      <c r="A3" s="168" t="s">
        <v>1100</v>
      </c>
      <c r="B3" s="400">
        <v>56.3</v>
      </c>
      <c r="C3" s="400">
        <v>58</v>
      </c>
      <c r="D3" s="401">
        <v>64.56672714389677</v>
      </c>
      <c r="E3" s="402">
        <v>66.060884125980209</v>
      </c>
      <c r="F3" s="255">
        <v>62.965268000000002</v>
      </c>
      <c r="G3" s="403"/>
    </row>
    <row r="4" spans="1:18" x14ac:dyDescent="0.25">
      <c r="A4" s="168" t="s">
        <v>1101</v>
      </c>
      <c r="B4" s="400">
        <v>7.1</v>
      </c>
      <c r="C4" s="400">
        <v>7.2</v>
      </c>
      <c r="D4" s="401">
        <v>6.1970224406093211</v>
      </c>
      <c r="E4" s="402">
        <v>7.0353318152854776</v>
      </c>
      <c r="F4" s="255">
        <v>7.5535690000000004</v>
      </c>
      <c r="G4" s="404"/>
      <c r="H4" s="287"/>
    </row>
    <row r="5" spans="1:18" x14ac:dyDescent="0.25">
      <c r="A5" s="168" t="s">
        <v>1102</v>
      </c>
      <c r="B5" s="400">
        <v>3.7</v>
      </c>
      <c r="C5" s="400">
        <v>2.2000000000000002</v>
      </c>
      <c r="D5" s="405">
        <v>11.1521591332346</v>
      </c>
      <c r="E5" s="402">
        <v>2.4060379097857592</v>
      </c>
      <c r="F5" s="255">
        <v>1.2879560000000001</v>
      </c>
      <c r="G5" s="403"/>
    </row>
    <row r="6" spans="1:18" x14ac:dyDescent="0.25">
      <c r="A6" s="168" t="s">
        <v>1103</v>
      </c>
      <c r="B6" s="400">
        <v>149.26626524797581</v>
      </c>
      <c r="C6" s="400">
        <v>148.5</v>
      </c>
      <c r="D6" s="401">
        <v>145.74494211118849</v>
      </c>
      <c r="E6" s="402">
        <v>161.03277080454271</v>
      </c>
      <c r="F6" s="255">
        <v>157.37843699999999</v>
      </c>
      <c r="G6" s="403"/>
    </row>
    <row r="7" spans="1:18" x14ac:dyDescent="0.25">
      <c r="A7" s="287"/>
      <c r="I7" s="406"/>
    </row>
    <row r="10" spans="1:18" x14ac:dyDescent="0.25">
      <c r="A10" s="397" t="s">
        <v>935</v>
      </c>
      <c r="F10" s="287"/>
      <c r="G10" s="287"/>
    </row>
    <row r="11" spans="1:18" x14ac:dyDescent="0.25">
      <c r="A11" s="407" t="s">
        <v>62</v>
      </c>
      <c r="B11" s="135">
        <v>2023</v>
      </c>
      <c r="C11" s="223">
        <v>2024</v>
      </c>
      <c r="D11" s="408" t="s">
        <v>1104</v>
      </c>
    </row>
    <row r="12" spans="1:18" x14ac:dyDescent="0.25">
      <c r="A12" s="168" t="s">
        <v>85</v>
      </c>
      <c r="B12" s="409">
        <v>58.448331065474292</v>
      </c>
      <c r="C12" s="255">
        <v>57.682895000000002</v>
      </c>
      <c r="D12" s="410">
        <v>-0.76543600000000001</v>
      </c>
    </row>
    <row r="13" spans="1:18" x14ac:dyDescent="0.25">
      <c r="A13" s="168" t="s">
        <v>86</v>
      </c>
      <c r="B13" s="409">
        <v>64.283765937152552</v>
      </c>
      <c r="C13" s="255">
        <v>61.027752999999997</v>
      </c>
      <c r="D13" s="410">
        <v>-3.2560120000000001</v>
      </c>
      <c r="E13" s="131"/>
    </row>
    <row r="14" spans="1:18" x14ac:dyDescent="0.25">
      <c r="A14" s="168" t="s">
        <v>87</v>
      </c>
      <c r="B14" s="409">
        <v>68.532173178244875</v>
      </c>
      <c r="C14" s="255">
        <v>61.342874999999999</v>
      </c>
      <c r="D14" s="410">
        <v>-7.189298</v>
      </c>
      <c r="E14" s="171"/>
    </row>
    <row r="15" spans="1:18" x14ac:dyDescent="0.25">
      <c r="A15" s="168" t="s">
        <v>88</v>
      </c>
      <c r="B15" s="411">
        <v>77.666328576278374</v>
      </c>
      <c r="C15" s="255">
        <v>73.575083000000006</v>
      </c>
      <c r="D15" s="410">
        <v>-4.0912449999999998</v>
      </c>
    </row>
    <row r="16" spans="1:18" x14ac:dyDescent="0.25">
      <c r="A16" s="168" t="s">
        <v>89</v>
      </c>
      <c r="B16" s="409">
        <v>50.252739794016627</v>
      </c>
      <c r="C16" s="255">
        <v>51.523539999999997</v>
      </c>
      <c r="D16" s="410">
        <v>1.2708010000000001</v>
      </c>
    </row>
    <row r="17" spans="1:7" x14ac:dyDescent="0.25">
      <c r="A17" s="168" t="s">
        <v>90</v>
      </c>
      <c r="B17" s="409">
        <v>74.235400184225185</v>
      </c>
      <c r="C17" s="255">
        <v>70.298826000000005</v>
      </c>
      <c r="D17" s="410">
        <v>-3.9365739999999998</v>
      </c>
    </row>
    <row r="18" spans="1:7" x14ac:dyDescent="0.25">
      <c r="A18" s="295" t="s">
        <v>950</v>
      </c>
      <c r="B18" s="412">
        <v>66.581842565466673</v>
      </c>
      <c r="C18" s="413">
        <v>63.476008</v>
      </c>
      <c r="D18" s="414">
        <v>-3.1058340000000002</v>
      </c>
    </row>
    <row r="19" spans="1:7" x14ac:dyDescent="0.25">
      <c r="A19" s="295" t="s">
        <v>951</v>
      </c>
      <c r="B19" s="384">
        <v>66.060884125980209</v>
      </c>
      <c r="C19" s="413">
        <v>62.965268000000002</v>
      </c>
      <c r="D19" s="414">
        <v>-3.0956160000000001</v>
      </c>
    </row>
    <row r="23" spans="1:7" x14ac:dyDescent="0.25">
      <c r="A23" s="397" t="s">
        <v>936</v>
      </c>
      <c r="F23" s="287"/>
      <c r="G23" s="287"/>
    </row>
    <row r="24" spans="1:7" x14ac:dyDescent="0.25">
      <c r="A24" s="407" t="s">
        <v>62</v>
      </c>
      <c r="B24" s="135">
        <v>2023</v>
      </c>
      <c r="C24" s="223">
        <v>2024</v>
      </c>
      <c r="D24" s="408" t="s">
        <v>1104</v>
      </c>
    </row>
    <row r="25" spans="1:7" x14ac:dyDescent="0.25">
      <c r="A25" s="168" t="s">
        <v>85</v>
      </c>
      <c r="B25" s="409">
        <v>8.2269761792316309</v>
      </c>
      <c r="C25" s="255">
        <v>8.9808280000000007</v>
      </c>
      <c r="D25" s="410">
        <v>0.75385199999999997</v>
      </c>
    </row>
    <row r="26" spans="1:7" x14ac:dyDescent="0.25">
      <c r="A26" s="168" t="s">
        <v>86</v>
      </c>
      <c r="B26" s="409">
        <v>6.0518080177731282</v>
      </c>
      <c r="C26" s="255">
        <v>6.2555899999999998</v>
      </c>
      <c r="D26" s="410">
        <v>0.20378199999999999</v>
      </c>
    </row>
    <row r="27" spans="1:7" x14ac:dyDescent="0.25">
      <c r="A27" s="168" t="s">
        <v>87</v>
      </c>
      <c r="B27" s="409">
        <v>6.247419666583979</v>
      </c>
      <c r="C27" s="255">
        <v>6.0013240000000003</v>
      </c>
      <c r="D27" s="410">
        <v>-0.24609500000000001</v>
      </c>
    </row>
    <row r="28" spans="1:7" x14ac:dyDescent="0.25">
      <c r="A28" s="168" t="s">
        <v>88</v>
      </c>
      <c r="B28" s="411">
        <v>7.668388457703732</v>
      </c>
      <c r="C28" s="255">
        <v>8.2790490000000005</v>
      </c>
      <c r="D28" s="410">
        <v>0.61066100000000001</v>
      </c>
    </row>
    <row r="29" spans="1:7" x14ac:dyDescent="0.25">
      <c r="A29" s="168" t="s">
        <v>89</v>
      </c>
      <c r="B29" s="409">
        <v>4.5947872468457129</v>
      </c>
      <c r="C29" s="255">
        <v>5.7407599999999999</v>
      </c>
      <c r="D29" s="410">
        <v>1.1459729999999999</v>
      </c>
    </row>
    <row r="30" spans="1:7" x14ac:dyDescent="0.25">
      <c r="A30" s="168" t="s">
        <v>90</v>
      </c>
      <c r="B30" s="409">
        <v>7.7088266711218623</v>
      </c>
      <c r="C30" s="255">
        <v>8.5058500000000006</v>
      </c>
      <c r="D30" s="410">
        <v>0.79702399999999995</v>
      </c>
    </row>
    <row r="31" spans="1:7" x14ac:dyDescent="0.25">
      <c r="A31" s="295" t="s">
        <v>950</v>
      </c>
      <c r="B31" s="412">
        <v>7.0021735773524041</v>
      </c>
      <c r="C31" s="413">
        <v>7.5054550000000004</v>
      </c>
      <c r="D31" s="414">
        <v>0.50328200000000001</v>
      </c>
    </row>
    <row r="32" spans="1:7" x14ac:dyDescent="0.25">
      <c r="A32" s="295" t="s">
        <v>951</v>
      </c>
      <c r="B32" s="384">
        <v>7.0353318152854776</v>
      </c>
      <c r="C32" s="413">
        <v>7.5535690000000004</v>
      </c>
      <c r="D32" s="414">
        <v>0.51823799999999998</v>
      </c>
    </row>
    <row r="33" spans="1:11" x14ac:dyDescent="0.25">
      <c r="A33" s="287"/>
      <c r="B33" s="287"/>
      <c r="C33" s="287"/>
      <c r="D33" s="287"/>
    </row>
    <row r="36" spans="1:11" x14ac:dyDescent="0.25">
      <c r="A36" s="397" t="s">
        <v>937</v>
      </c>
      <c r="F36" s="287"/>
      <c r="G36" s="287"/>
    </row>
    <row r="37" spans="1:11" x14ac:dyDescent="0.25">
      <c r="A37" s="407" t="s">
        <v>62</v>
      </c>
      <c r="B37" s="135">
        <v>2023</v>
      </c>
      <c r="C37" s="223">
        <v>2024</v>
      </c>
      <c r="D37" s="408" t="s">
        <v>1104</v>
      </c>
      <c r="K37" s="415"/>
    </row>
    <row r="38" spans="1:11" x14ac:dyDescent="0.25">
      <c r="A38" s="168" t="s">
        <v>85</v>
      </c>
      <c r="B38" s="409">
        <v>144.4235431385637</v>
      </c>
      <c r="C38" s="255">
        <v>141.17007899999999</v>
      </c>
      <c r="D38" s="410">
        <v>-3.2534640000000001</v>
      </c>
      <c r="K38" s="416"/>
    </row>
    <row r="39" spans="1:11" x14ac:dyDescent="0.25">
      <c r="A39" s="168" t="s">
        <v>86</v>
      </c>
      <c r="B39" s="409">
        <v>173.98955403148571</v>
      </c>
      <c r="C39" s="255">
        <v>170.544071</v>
      </c>
      <c r="D39" s="410">
        <v>-3.4454829999999999</v>
      </c>
      <c r="K39" s="416"/>
    </row>
    <row r="40" spans="1:11" x14ac:dyDescent="0.25">
      <c r="A40" s="168" t="s">
        <v>87</v>
      </c>
      <c r="B40" s="409">
        <v>209.3169039196458</v>
      </c>
      <c r="C40" s="255">
        <v>200.78171599999999</v>
      </c>
      <c r="D40" s="410">
        <v>-8.5351870000000005</v>
      </c>
      <c r="K40" s="416"/>
    </row>
    <row r="41" spans="1:11" x14ac:dyDescent="0.25">
      <c r="A41" s="168" t="s">
        <v>89</v>
      </c>
      <c r="B41" s="411">
        <v>128.95660448696569</v>
      </c>
      <c r="C41" s="255">
        <v>127.85994599999999</v>
      </c>
      <c r="D41" s="410">
        <v>-1.0966579999999999</v>
      </c>
      <c r="K41" s="416"/>
    </row>
    <row r="42" spans="1:11" x14ac:dyDescent="0.25">
      <c r="A42" s="168" t="s">
        <v>90</v>
      </c>
      <c r="B42" s="409">
        <v>135.97289213420049</v>
      </c>
      <c r="C42" s="255">
        <v>132.22147799999999</v>
      </c>
      <c r="D42" s="410">
        <v>-3.751414</v>
      </c>
      <c r="K42" s="416"/>
    </row>
    <row r="43" spans="1:11" x14ac:dyDescent="0.25">
      <c r="A43" s="295" t="s">
        <v>950</v>
      </c>
      <c r="B43" s="412">
        <v>162.14515114017871</v>
      </c>
      <c r="C43" s="413">
        <v>157.98958999999999</v>
      </c>
      <c r="D43" s="414">
        <v>-4.1555609999999996</v>
      </c>
      <c r="K43" s="417"/>
    </row>
    <row r="44" spans="1:11" x14ac:dyDescent="0.25">
      <c r="A44" s="295" t="s">
        <v>951</v>
      </c>
      <c r="B44" s="412">
        <v>161.032770804541</v>
      </c>
      <c r="C44" s="413">
        <v>157.37843699999999</v>
      </c>
      <c r="D44" s="414">
        <v>-3.6543329999999998</v>
      </c>
      <c r="K44" s="417"/>
    </row>
    <row r="45" spans="1:11" x14ac:dyDescent="0.25">
      <c r="A45" s="418"/>
      <c r="B45" s="417"/>
      <c r="C45" s="417"/>
      <c r="D45" s="417"/>
    </row>
    <row r="46" spans="1:11" x14ac:dyDescent="0.25">
      <c r="A46" s="418"/>
      <c r="B46" s="417"/>
      <c r="C46" s="417"/>
      <c r="D46" s="417"/>
    </row>
    <row r="48" spans="1:11" x14ac:dyDescent="0.25">
      <c r="A48" s="397" t="s">
        <v>938</v>
      </c>
      <c r="F48" s="287"/>
      <c r="G48" s="287"/>
    </row>
    <row r="49" spans="1:11" x14ac:dyDescent="0.25">
      <c r="A49" s="419"/>
      <c r="B49" s="191">
        <v>2020</v>
      </c>
      <c r="C49" s="191">
        <v>2021</v>
      </c>
      <c r="D49" s="191">
        <v>2022</v>
      </c>
      <c r="E49" s="191">
        <v>2023</v>
      </c>
      <c r="F49" s="420">
        <v>2024</v>
      </c>
      <c r="K49" s="415"/>
    </row>
    <row r="50" spans="1:11" x14ac:dyDescent="0.25">
      <c r="A50" s="168" t="s">
        <v>1105</v>
      </c>
      <c r="B50" s="305">
        <v>4.9988422659999996</v>
      </c>
      <c r="C50" s="305">
        <v>5.008835189</v>
      </c>
      <c r="D50" s="305">
        <v>12.04224615</v>
      </c>
      <c r="E50" s="421">
        <v>27.48111978</v>
      </c>
      <c r="F50" s="422">
        <v>36.652654740000003</v>
      </c>
      <c r="K50" s="416"/>
    </row>
    <row r="51" spans="1:11" x14ac:dyDescent="0.25">
      <c r="A51" s="168" t="s">
        <v>1106</v>
      </c>
      <c r="B51" s="305">
        <v>43.563550290000002</v>
      </c>
      <c r="C51" s="305">
        <v>42.520142360000001</v>
      </c>
      <c r="D51" s="305">
        <v>43.293079919999997</v>
      </c>
      <c r="E51" s="421">
        <v>43.092633650000003</v>
      </c>
      <c r="F51" s="422">
        <v>43.874034989999998</v>
      </c>
      <c r="K51" s="416"/>
    </row>
    <row r="52" spans="1:11" x14ac:dyDescent="0.25">
      <c r="A52" s="168" t="s">
        <v>1107</v>
      </c>
      <c r="B52" s="423">
        <v>2.653902446</v>
      </c>
      <c r="C52" s="423">
        <v>2.7985684110000002</v>
      </c>
      <c r="D52" s="423">
        <v>3.0309566719999999</v>
      </c>
      <c r="E52" s="411">
        <v>3.4818050299999999</v>
      </c>
      <c r="F52" s="424">
        <v>4.1960433009999996</v>
      </c>
      <c r="K52" s="416"/>
    </row>
    <row r="53" spans="1:11" x14ac:dyDescent="0.25">
      <c r="A53" s="168" t="s">
        <v>1108</v>
      </c>
      <c r="B53" s="423">
        <v>4.88570131</v>
      </c>
      <c r="C53" s="423">
        <v>5.0707241229999998</v>
      </c>
      <c r="D53" s="423">
        <v>5.2544364019999996</v>
      </c>
      <c r="E53" s="411">
        <v>4.8777790440000004</v>
      </c>
      <c r="F53" s="424">
        <v>4.9470774710000001</v>
      </c>
      <c r="K53" s="416"/>
    </row>
    <row r="54" spans="1:11" x14ac:dyDescent="0.25">
      <c r="A54" s="184" t="s">
        <v>1109</v>
      </c>
    </row>
    <row r="57" spans="1:11" x14ac:dyDescent="0.25">
      <c r="B57" s="425"/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D67FE-C9EF-4482-9838-B14E8729A265}">
  <sheetPr>
    <tabColor theme="9" tint="0.39997558519241921"/>
  </sheetPr>
  <dimension ref="A1:S62"/>
  <sheetViews>
    <sheetView zoomScaleNormal="100" workbookViewId="0">
      <selection activeCell="A2" sqref="A2"/>
    </sheetView>
  </sheetViews>
  <sheetFormatPr defaultColWidth="9.28515625" defaultRowHeight="15" x14ac:dyDescent="0.25"/>
  <cols>
    <col min="1" max="1" width="34.5703125" style="131" customWidth="1"/>
    <col min="2" max="8" width="18.7109375" style="131" customWidth="1"/>
    <col min="9" max="9" width="13.28515625" style="131" customWidth="1"/>
    <col min="10" max="10" width="9.28515625" style="131"/>
    <col min="11" max="11" width="21" style="131" customWidth="1"/>
    <col min="12" max="36" width="9.28515625" style="131"/>
    <col min="37" max="37" width="13.42578125" style="131" customWidth="1"/>
    <col min="38" max="16384" width="9.28515625" style="131"/>
  </cols>
  <sheetData>
    <row r="1" spans="1:7" x14ac:dyDescent="0.25">
      <c r="A1" s="130" t="s">
        <v>940</v>
      </c>
    </row>
    <row r="2" spans="1:7" ht="30" x14ac:dyDescent="0.25">
      <c r="A2" s="371" t="s">
        <v>530</v>
      </c>
      <c r="B2" s="164" t="s">
        <v>56</v>
      </c>
      <c r="C2" s="165" t="s">
        <v>1110</v>
      </c>
      <c r="E2" s="426"/>
      <c r="F2" s="427"/>
      <c r="G2" s="133"/>
    </row>
    <row r="3" spans="1:7" x14ac:dyDescent="0.25">
      <c r="A3" s="181" t="s">
        <v>332</v>
      </c>
      <c r="B3" s="206">
        <v>12689</v>
      </c>
      <c r="C3" s="168">
        <v>2.7434252060430002</v>
      </c>
      <c r="D3" s="145"/>
      <c r="E3" s="184"/>
      <c r="F3" s="428"/>
      <c r="G3" s="184"/>
    </row>
    <row r="4" spans="1:7" x14ac:dyDescent="0.25">
      <c r="A4" s="181" t="s">
        <v>334</v>
      </c>
      <c r="B4" s="206">
        <v>15872</v>
      </c>
      <c r="C4" s="168">
        <v>3.4316057112710001</v>
      </c>
      <c r="D4" s="145"/>
      <c r="E4" s="184"/>
      <c r="F4" s="428"/>
      <c r="G4" s="184"/>
    </row>
    <row r="5" spans="1:7" x14ac:dyDescent="0.25">
      <c r="A5" s="181" t="s">
        <v>876</v>
      </c>
      <c r="B5" s="206">
        <v>9586</v>
      </c>
      <c r="C5" s="168">
        <v>2.072541100569</v>
      </c>
      <c r="D5" s="145"/>
      <c r="E5" s="184"/>
      <c r="F5" s="428"/>
      <c r="G5" s="184"/>
    </row>
    <row r="6" spans="1:7" x14ac:dyDescent="0.25">
      <c r="A6" s="181" t="s">
        <v>336</v>
      </c>
      <c r="B6" s="206">
        <v>11229</v>
      </c>
      <c r="C6" s="168">
        <v>2.4277659105249998</v>
      </c>
      <c r="D6" s="145"/>
      <c r="E6" s="184"/>
      <c r="F6" s="428"/>
      <c r="G6" s="184"/>
    </row>
    <row r="7" spans="1:7" x14ac:dyDescent="0.25">
      <c r="A7" s="181" t="s">
        <v>877</v>
      </c>
      <c r="B7" s="206">
        <v>12520</v>
      </c>
      <c r="C7" s="168">
        <v>2.7068865615619999</v>
      </c>
      <c r="D7" s="145"/>
      <c r="E7" s="184"/>
      <c r="F7" s="428"/>
      <c r="G7" s="184"/>
    </row>
    <row r="8" spans="1:7" x14ac:dyDescent="0.25">
      <c r="A8" s="181" t="s">
        <v>339</v>
      </c>
      <c r="B8" s="206">
        <v>12413</v>
      </c>
      <c r="C8" s="168">
        <v>2.68375262689</v>
      </c>
      <c r="D8" s="145"/>
      <c r="E8" s="184"/>
      <c r="F8" s="428"/>
      <c r="G8" s="184"/>
    </row>
    <row r="9" spans="1:7" x14ac:dyDescent="0.25">
      <c r="A9" s="181" t="s">
        <v>340</v>
      </c>
      <c r="B9" s="206">
        <v>6329</v>
      </c>
      <c r="C9" s="168">
        <v>1.368361425569</v>
      </c>
      <c r="D9" s="145"/>
      <c r="E9" s="184"/>
      <c r="F9" s="428"/>
      <c r="G9" s="184"/>
    </row>
    <row r="10" spans="1:7" x14ac:dyDescent="0.25">
      <c r="A10" s="181" t="s">
        <v>341</v>
      </c>
      <c r="B10" s="206">
        <v>11924</v>
      </c>
      <c r="C10" s="168">
        <v>2.578028383391</v>
      </c>
      <c r="D10" s="145"/>
      <c r="E10" s="184"/>
      <c r="F10" s="428"/>
      <c r="G10" s="184"/>
    </row>
    <row r="11" spans="1:7" x14ac:dyDescent="0.25">
      <c r="A11" s="181" t="s">
        <v>878</v>
      </c>
      <c r="B11" s="206">
        <v>14308</v>
      </c>
      <c r="C11" s="168">
        <v>3.0934610960720001</v>
      </c>
      <c r="D11" s="145"/>
      <c r="E11" s="184"/>
      <c r="F11" s="428"/>
      <c r="G11" s="184"/>
    </row>
    <row r="12" spans="1:7" x14ac:dyDescent="0.25">
      <c r="A12" s="181" t="s">
        <v>344</v>
      </c>
      <c r="B12" s="206">
        <v>10976</v>
      </c>
      <c r="C12" s="168">
        <v>2.3730660463020001</v>
      </c>
      <c r="D12" s="145"/>
      <c r="E12" s="184"/>
      <c r="F12" s="428"/>
      <c r="G12" s="184"/>
    </row>
    <row r="13" spans="1:7" x14ac:dyDescent="0.25">
      <c r="A13" s="230"/>
      <c r="D13" s="145"/>
    </row>
    <row r="14" spans="1:7" ht="45" x14ac:dyDescent="0.25">
      <c r="A14" s="371" t="s">
        <v>530</v>
      </c>
      <c r="B14" s="164" t="s">
        <v>1111</v>
      </c>
      <c r="C14" s="165" t="s">
        <v>1110</v>
      </c>
      <c r="D14" s="145"/>
      <c r="E14" s="426" t="s">
        <v>1112</v>
      </c>
      <c r="F14" s="427"/>
      <c r="G14" s="429"/>
    </row>
    <row r="15" spans="1:7" x14ac:dyDescent="0.25">
      <c r="A15" s="181" t="s">
        <v>333</v>
      </c>
      <c r="B15" s="182">
        <v>17898</v>
      </c>
      <c r="C15" s="168">
        <v>3.8696370350509999</v>
      </c>
      <c r="D15" s="145"/>
      <c r="E15" s="270"/>
      <c r="F15" s="160"/>
      <c r="G15" s="184"/>
    </row>
    <row r="16" spans="1:7" x14ac:dyDescent="0.25">
      <c r="A16" s="181" t="s">
        <v>338</v>
      </c>
      <c r="B16" s="182">
        <v>17698</v>
      </c>
      <c r="C16" s="168">
        <v>3.8263960356650002</v>
      </c>
      <c r="D16" s="145"/>
      <c r="E16" s="270"/>
      <c r="F16" s="160"/>
      <c r="G16" s="184"/>
    </row>
    <row r="17" spans="1:19" x14ac:dyDescent="0.25">
      <c r="A17" s="181" t="s">
        <v>342</v>
      </c>
      <c r="B17" s="182">
        <v>26654</v>
      </c>
      <c r="C17" s="168">
        <v>5.7627279881689999</v>
      </c>
      <c r="D17" s="145"/>
      <c r="E17" s="270"/>
      <c r="F17" s="160"/>
      <c r="G17" s="184"/>
    </row>
    <row r="18" spans="1:19" x14ac:dyDescent="0.25">
      <c r="A18" s="181" t="s">
        <v>345</v>
      </c>
      <c r="B18" s="182">
        <v>6904</v>
      </c>
      <c r="C18" s="168">
        <v>1.492679298803</v>
      </c>
      <c r="D18" s="145"/>
      <c r="E18" s="270"/>
      <c r="F18" s="160"/>
      <c r="G18" s="184"/>
    </row>
    <row r="19" spans="1:19" x14ac:dyDescent="0.25">
      <c r="A19" s="181" t="s">
        <v>346</v>
      </c>
      <c r="B19" s="182">
        <v>147084</v>
      </c>
      <c r="C19" s="168">
        <v>31.800295768434999</v>
      </c>
      <c r="D19" s="145"/>
      <c r="E19" s="270"/>
      <c r="F19" s="160"/>
      <c r="G19" s="184"/>
    </row>
    <row r="20" spans="1:19" x14ac:dyDescent="0.25">
      <c r="A20" s="181" t="s">
        <v>347</v>
      </c>
      <c r="B20" s="182">
        <v>128440</v>
      </c>
      <c r="C20" s="168">
        <v>27.769369805674</v>
      </c>
      <c r="D20" s="145"/>
      <c r="E20" s="270"/>
      <c r="F20" s="160"/>
      <c r="G20" s="184"/>
    </row>
    <row r="21" spans="1:19" x14ac:dyDescent="0.25">
      <c r="B21" s="160"/>
      <c r="C21" s="270"/>
    </row>
    <row r="22" spans="1:19" x14ac:dyDescent="0.25">
      <c r="A22" s="146"/>
      <c r="B22" s="146"/>
      <c r="C22" s="146"/>
      <c r="D22" s="146"/>
      <c r="F22" s="146"/>
    </row>
    <row r="23" spans="1:19" x14ac:dyDescent="0.25">
      <c r="C23" s="430"/>
      <c r="D23" s="430"/>
      <c r="E23" s="430"/>
      <c r="F23" s="430"/>
    </row>
    <row r="24" spans="1:19" ht="17.25" x14ac:dyDescent="0.25">
      <c r="A24" s="130" t="s">
        <v>1113</v>
      </c>
      <c r="C24" s="430"/>
      <c r="D24" s="430"/>
      <c r="E24" s="430"/>
      <c r="F24" s="430"/>
    </row>
    <row r="25" spans="1:19" ht="30" x14ac:dyDescent="0.25">
      <c r="A25" s="231" t="s">
        <v>317</v>
      </c>
      <c r="B25" s="148" t="s">
        <v>85</v>
      </c>
      <c r="C25" s="148" t="s">
        <v>86</v>
      </c>
      <c r="D25" s="148" t="s">
        <v>87</v>
      </c>
      <c r="E25" s="148" t="s">
        <v>88</v>
      </c>
      <c r="F25" s="148" t="s">
        <v>89</v>
      </c>
      <c r="G25" s="148" t="s">
        <v>90</v>
      </c>
      <c r="H25" s="148" t="s">
        <v>1114</v>
      </c>
      <c r="L25" s="427"/>
      <c r="M25" s="427"/>
      <c r="N25" s="427"/>
      <c r="O25" s="427"/>
      <c r="P25" s="427"/>
      <c r="Q25" s="427"/>
      <c r="S25" s="146"/>
    </row>
    <row r="26" spans="1:19" x14ac:dyDescent="0.25">
      <c r="A26" s="181" t="s">
        <v>332</v>
      </c>
      <c r="B26" s="206">
        <v>2110.8957645999999</v>
      </c>
      <c r="C26" s="206">
        <v>3269.0735755999999</v>
      </c>
      <c r="D26" s="206">
        <v>955.69793240000001</v>
      </c>
      <c r="E26" s="206">
        <v>2250.8740469999998</v>
      </c>
      <c r="F26" s="206">
        <v>217.0285715</v>
      </c>
      <c r="G26" s="206">
        <v>1139.5743364</v>
      </c>
      <c r="H26" s="206">
        <v>9943.1442275000009</v>
      </c>
      <c r="L26" s="160"/>
      <c r="M26" s="160"/>
      <c r="N26" s="160"/>
      <c r="O26" s="160"/>
      <c r="P26" s="160"/>
      <c r="Q26" s="160"/>
      <c r="S26" s="146"/>
    </row>
    <row r="27" spans="1:19" x14ac:dyDescent="0.25">
      <c r="A27" s="181" t="s">
        <v>333</v>
      </c>
      <c r="B27" s="206">
        <v>2506.9095828</v>
      </c>
      <c r="C27" s="206">
        <v>6511.1007625000002</v>
      </c>
      <c r="D27" s="206">
        <v>733.32800729999997</v>
      </c>
      <c r="E27" s="206">
        <v>3132.3773328000002</v>
      </c>
      <c r="F27" s="206">
        <v>142.45028529999999</v>
      </c>
      <c r="G27" s="206">
        <v>1684.5277331</v>
      </c>
      <c r="H27" s="206">
        <v>14710.6937038</v>
      </c>
      <c r="K27" s="184"/>
      <c r="L27" s="160"/>
      <c r="M27" s="160"/>
      <c r="N27" s="160"/>
      <c r="O27" s="160"/>
      <c r="P27" s="160"/>
      <c r="Q27" s="160"/>
      <c r="S27" s="146"/>
    </row>
    <row r="28" spans="1:19" x14ac:dyDescent="0.25">
      <c r="A28" s="181" t="s">
        <v>334</v>
      </c>
      <c r="B28" s="206">
        <v>3385.5112287000002</v>
      </c>
      <c r="C28" s="206">
        <v>4400.4332402</v>
      </c>
      <c r="D28" s="206">
        <v>495.16967690000001</v>
      </c>
      <c r="E28" s="206">
        <v>2361.3729275000001</v>
      </c>
      <c r="F28" s="206">
        <v>348.164286</v>
      </c>
      <c r="G28" s="206">
        <v>1721.9060661999999</v>
      </c>
      <c r="H28" s="206">
        <v>12712.557425499999</v>
      </c>
      <c r="L28" s="160"/>
      <c r="M28" s="160"/>
      <c r="N28" s="160"/>
      <c r="O28" s="160"/>
      <c r="P28" s="160"/>
      <c r="Q28" s="160"/>
      <c r="S28" s="146"/>
    </row>
    <row r="29" spans="1:19" x14ac:dyDescent="0.25">
      <c r="A29" s="181" t="s">
        <v>876</v>
      </c>
      <c r="B29" s="206">
        <v>1366.7044432</v>
      </c>
      <c r="C29" s="206">
        <v>2898.2774384999998</v>
      </c>
      <c r="D29" s="206">
        <v>285.44041349999998</v>
      </c>
      <c r="E29" s="206">
        <v>1462.4045466</v>
      </c>
      <c r="F29" s="206">
        <v>564.07571480000001</v>
      </c>
      <c r="G29" s="206">
        <v>933.46489740000004</v>
      </c>
      <c r="H29" s="206">
        <v>7510.3674540000002</v>
      </c>
      <c r="L29" s="160"/>
      <c r="M29" s="160"/>
      <c r="N29" s="160"/>
      <c r="O29" s="160"/>
      <c r="P29" s="160"/>
      <c r="Q29" s="160"/>
      <c r="S29" s="146"/>
    </row>
    <row r="30" spans="1:19" x14ac:dyDescent="0.25">
      <c r="A30" s="181" t="s">
        <v>336</v>
      </c>
      <c r="B30" s="206">
        <v>2282.3341827999998</v>
      </c>
      <c r="C30" s="206">
        <v>3204.5077127999998</v>
      </c>
      <c r="D30" s="206">
        <v>531.42760129999999</v>
      </c>
      <c r="E30" s="206">
        <v>1666.350142</v>
      </c>
      <c r="F30" s="206">
        <v>311.57857150000001</v>
      </c>
      <c r="G30" s="206">
        <v>1222.7420294999999</v>
      </c>
      <c r="H30" s="206">
        <v>9218.9402398999991</v>
      </c>
      <c r="L30" s="160"/>
      <c r="M30" s="160"/>
      <c r="N30" s="160"/>
      <c r="O30" s="160"/>
      <c r="P30" s="160"/>
      <c r="Q30" s="160"/>
      <c r="S30" s="146"/>
    </row>
    <row r="31" spans="1:19" x14ac:dyDescent="0.25">
      <c r="A31" s="181" t="s">
        <v>877</v>
      </c>
      <c r="B31" s="206">
        <v>2605.3053408999999</v>
      </c>
      <c r="C31" s="206">
        <v>2582.5526266000002</v>
      </c>
      <c r="D31" s="206">
        <v>453.27631630000002</v>
      </c>
      <c r="E31" s="206">
        <v>2703.5663135</v>
      </c>
      <c r="F31" s="206">
        <v>84.128571899999997</v>
      </c>
      <c r="G31" s="206">
        <v>1495.4160092</v>
      </c>
      <c r="H31" s="206">
        <v>9924.2451784000004</v>
      </c>
      <c r="L31" s="160"/>
      <c r="M31" s="160"/>
      <c r="N31" s="160"/>
      <c r="O31" s="160"/>
      <c r="P31" s="160"/>
      <c r="Q31" s="160"/>
      <c r="S31" s="146"/>
    </row>
    <row r="32" spans="1:19" x14ac:dyDescent="0.25">
      <c r="A32" s="181" t="s">
        <v>338</v>
      </c>
      <c r="B32" s="206">
        <v>1938.4742461999999</v>
      </c>
      <c r="C32" s="206">
        <v>5822.6777806999999</v>
      </c>
      <c r="D32" s="206">
        <v>658.62364660000003</v>
      </c>
      <c r="E32" s="206">
        <v>3050.5304268999998</v>
      </c>
      <c r="F32" s="206">
        <v>554.31179989999998</v>
      </c>
      <c r="G32" s="206">
        <v>2259.7891020000002</v>
      </c>
      <c r="H32" s="206">
        <v>14284.4070023</v>
      </c>
      <c r="L32" s="160"/>
      <c r="M32" s="160"/>
      <c r="N32" s="160"/>
      <c r="O32" s="160"/>
      <c r="P32" s="160"/>
      <c r="Q32" s="160"/>
      <c r="S32" s="146"/>
    </row>
    <row r="33" spans="1:19" x14ac:dyDescent="0.25">
      <c r="A33" s="181" t="s">
        <v>339</v>
      </c>
      <c r="B33" s="206">
        <v>1411.4570775</v>
      </c>
      <c r="C33" s="206">
        <v>3625.9224045999999</v>
      </c>
      <c r="D33" s="206">
        <v>406.43270680000001</v>
      </c>
      <c r="E33" s="206">
        <v>2138.6790228999998</v>
      </c>
      <c r="F33" s="206">
        <v>89.800285500000001</v>
      </c>
      <c r="G33" s="206">
        <v>1450.1548035000001</v>
      </c>
      <c r="H33" s="206">
        <v>9122.4463008000002</v>
      </c>
      <c r="L33" s="160"/>
      <c r="M33" s="160"/>
      <c r="N33" s="160"/>
      <c r="O33" s="160"/>
      <c r="P33" s="160"/>
      <c r="Q33" s="160"/>
      <c r="S33" s="146"/>
    </row>
    <row r="34" spans="1:19" x14ac:dyDescent="0.25">
      <c r="A34" s="181" t="s">
        <v>340</v>
      </c>
      <c r="B34" s="206">
        <v>762.36120410000001</v>
      </c>
      <c r="C34" s="206">
        <v>1639.5073735999999</v>
      </c>
      <c r="D34" s="206">
        <v>276.08853390000002</v>
      </c>
      <c r="E34" s="206">
        <v>1183.8080118</v>
      </c>
      <c r="F34" s="206">
        <v>115.1194287</v>
      </c>
      <c r="G34" s="206">
        <v>782.37366659999998</v>
      </c>
      <c r="H34" s="206">
        <v>4759.2582186999998</v>
      </c>
      <c r="L34" s="160"/>
      <c r="M34" s="160"/>
      <c r="N34" s="160"/>
      <c r="O34" s="160"/>
      <c r="P34" s="160"/>
      <c r="Q34" s="160"/>
      <c r="S34" s="146"/>
    </row>
    <row r="35" spans="1:19" x14ac:dyDescent="0.25">
      <c r="A35" s="181" t="s">
        <v>341</v>
      </c>
      <c r="B35" s="206">
        <v>1768.4355154</v>
      </c>
      <c r="C35" s="206">
        <v>3308.6018677000002</v>
      </c>
      <c r="D35" s="206">
        <v>535.60033120000003</v>
      </c>
      <c r="E35" s="206">
        <v>2141.9093558</v>
      </c>
      <c r="F35" s="206">
        <v>167.17857179999999</v>
      </c>
      <c r="G35" s="206">
        <v>1490.1275071</v>
      </c>
      <c r="H35" s="206">
        <v>9411.8531490000005</v>
      </c>
      <c r="L35" s="160"/>
      <c r="M35" s="160"/>
      <c r="N35" s="160"/>
      <c r="O35" s="160"/>
      <c r="P35" s="160"/>
      <c r="Q35" s="160"/>
      <c r="S35" s="146"/>
    </row>
    <row r="36" spans="1:19" x14ac:dyDescent="0.25">
      <c r="A36" s="181" t="s">
        <v>342</v>
      </c>
      <c r="B36" s="206">
        <v>2896.0625639999998</v>
      </c>
      <c r="C36" s="206">
        <v>10257.1125163</v>
      </c>
      <c r="D36" s="206">
        <v>800.75391009999998</v>
      </c>
      <c r="E36" s="206">
        <v>3818.9390941000001</v>
      </c>
      <c r="F36" s="206">
        <v>761.77786409999999</v>
      </c>
      <c r="G36" s="206">
        <v>2594.8838025</v>
      </c>
      <c r="H36" s="206">
        <v>21129.529751099999</v>
      </c>
      <c r="L36" s="160"/>
      <c r="M36" s="160"/>
      <c r="N36" s="160"/>
      <c r="O36" s="160"/>
      <c r="P36" s="160"/>
      <c r="Q36" s="160"/>
      <c r="S36" s="146"/>
    </row>
    <row r="37" spans="1:19" x14ac:dyDescent="0.25">
      <c r="A37" s="181" t="s">
        <v>878</v>
      </c>
      <c r="B37" s="206">
        <v>1281.1684972</v>
      </c>
      <c r="C37" s="206">
        <v>5463.3594419000001</v>
      </c>
      <c r="D37" s="206">
        <v>530.39734599999997</v>
      </c>
      <c r="E37" s="206">
        <v>2330.3110233000002</v>
      </c>
      <c r="F37" s="206">
        <v>165.1071432</v>
      </c>
      <c r="G37" s="206">
        <v>1364.0981615999999</v>
      </c>
      <c r="H37" s="206">
        <v>11134.441613200001</v>
      </c>
      <c r="L37" s="160"/>
      <c r="M37" s="160"/>
      <c r="N37" s="160"/>
      <c r="O37" s="160"/>
      <c r="P37" s="160"/>
      <c r="Q37" s="160"/>
      <c r="S37" s="146"/>
    </row>
    <row r="38" spans="1:19" x14ac:dyDescent="0.25">
      <c r="A38" s="181" t="s">
        <v>344</v>
      </c>
      <c r="B38" s="206">
        <v>1482.9466358</v>
      </c>
      <c r="C38" s="206">
        <v>3437.9590530999999</v>
      </c>
      <c r="D38" s="206">
        <v>309.87142870000002</v>
      </c>
      <c r="E38" s="206">
        <v>1706.1788563</v>
      </c>
      <c r="F38" s="206">
        <v>355.3978573</v>
      </c>
      <c r="G38" s="206">
        <v>1246.7233713000001</v>
      </c>
      <c r="H38" s="206">
        <v>8539.0772025000006</v>
      </c>
      <c r="L38" s="160"/>
      <c r="M38" s="160"/>
      <c r="N38" s="160"/>
      <c r="O38" s="160"/>
      <c r="P38" s="160"/>
      <c r="Q38" s="160"/>
      <c r="S38" s="146"/>
    </row>
    <row r="39" spans="1:19" x14ac:dyDescent="0.25">
      <c r="A39" s="181" t="s">
        <v>345</v>
      </c>
      <c r="B39" s="206">
        <v>1032.8423269</v>
      </c>
      <c r="C39" s="206">
        <v>1864.7858974000001</v>
      </c>
      <c r="D39" s="206">
        <v>231.38684230000001</v>
      </c>
      <c r="E39" s="206">
        <v>1477.7462613</v>
      </c>
      <c r="F39" s="206">
        <v>56.102428600000003</v>
      </c>
      <c r="G39" s="206">
        <v>823.50190769999995</v>
      </c>
      <c r="H39" s="206">
        <v>5486.3656641999996</v>
      </c>
      <c r="L39" s="160"/>
      <c r="M39" s="160"/>
      <c r="N39" s="160"/>
      <c r="O39" s="160"/>
      <c r="P39" s="160"/>
      <c r="Q39" s="160"/>
      <c r="S39" s="146"/>
    </row>
    <row r="40" spans="1:19" x14ac:dyDescent="0.25">
      <c r="I40" s="431"/>
      <c r="L40" s="160"/>
      <c r="M40" s="160"/>
      <c r="N40" s="160"/>
      <c r="O40" s="160"/>
      <c r="P40" s="160"/>
      <c r="Q40" s="160"/>
      <c r="S40" s="146"/>
    </row>
    <row r="41" spans="1:19" x14ac:dyDescent="0.25">
      <c r="A41" s="230"/>
      <c r="B41" s="432"/>
      <c r="C41" s="432"/>
      <c r="D41" s="432"/>
      <c r="E41" s="433"/>
    </row>
    <row r="42" spans="1:19" x14ac:dyDescent="0.25">
      <c r="B42" s="369"/>
    </row>
    <row r="43" spans="1:19" x14ac:dyDescent="0.25">
      <c r="A43" s="130" t="s">
        <v>942</v>
      </c>
    </row>
    <row r="44" spans="1:19" ht="30" x14ac:dyDescent="0.25">
      <c r="A44" s="371" t="s">
        <v>530</v>
      </c>
      <c r="B44" s="165" t="s">
        <v>1110</v>
      </c>
      <c r="F44" s="428"/>
    </row>
    <row r="45" spans="1:19" x14ac:dyDescent="0.25">
      <c r="A45" s="181" t="s">
        <v>332</v>
      </c>
      <c r="B45" s="168">
        <v>9.6</v>
      </c>
      <c r="F45" s="428"/>
    </row>
    <row r="46" spans="1:19" x14ac:dyDescent="0.25">
      <c r="A46" s="181" t="s">
        <v>334</v>
      </c>
      <c r="B46" s="168">
        <v>13.3</v>
      </c>
      <c r="C46" s="264"/>
      <c r="F46" s="428"/>
    </row>
    <row r="47" spans="1:19" x14ac:dyDescent="0.25">
      <c r="A47" s="181" t="s">
        <v>876</v>
      </c>
      <c r="B47" s="168">
        <v>15.8</v>
      </c>
      <c r="F47" s="428"/>
    </row>
    <row r="48" spans="1:19" x14ac:dyDescent="0.25">
      <c r="A48" s="181" t="s">
        <v>336</v>
      </c>
      <c r="B48" s="168">
        <v>19.3</v>
      </c>
      <c r="F48" s="428"/>
    </row>
    <row r="49" spans="1:7" x14ac:dyDescent="0.25">
      <c r="A49" s="181" t="s">
        <v>877</v>
      </c>
      <c r="B49" s="168">
        <v>8.6999999999999993</v>
      </c>
      <c r="F49" s="428"/>
    </row>
    <row r="50" spans="1:7" x14ac:dyDescent="0.25">
      <c r="A50" s="181" t="s">
        <v>339</v>
      </c>
      <c r="B50" s="168">
        <v>11.3</v>
      </c>
      <c r="F50" s="428"/>
    </row>
    <row r="51" spans="1:7" x14ac:dyDescent="0.25">
      <c r="A51" s="181" t="s">
        <v>340</v>
      </c>
      <c r="B51" s="168">
        <v>8.6</v>
      </c>
      <c r="F51" s="428"/>
    </row>
    <row r="52" spans="1:7" x14ac:dyDescent="0.25">
      <c r="A52" s="181" t="s">
        <v>341</v>
      </c>
      <c r="B52" s="168">
        <v>11.3</v>
      </c>
      <c r="F52" s="428"/>
    </row>
    <row r="53" spans="1:7" x14ac:dyDescent="0.25">
      <c r="A53" s="181" t="s">
        <v>878</v>
      </c>
      <c r="B53" s="168">
        <v>11.2</v>
      </c>
      <c r="F53" s="428"/>
    </row>
    <row r="54" spans="1:7" x14ac:dyDescent="0.25">
      <c r="A54" s="181" t="s">
        <v>344</v>
      </c>
      <c r="B54" s="168">
        <v>12.4</v>
      </c>
      <c r="F54" s="428"/>
    </row>
    <row r="55" spans="1:7" x14ac:dyDescent="0.25">
      <c r="G55" s="428"/>
    </row>
    <row r="56" spans="1:7" x14ac:dyDescent="0.25">
      <c r="A56" s="202" t="s">
        <v>530</v>
      </c>
      <c r="B56" s="299" t="s">
        <v>978</v>
      </c>
    </row>
    <row r="57" spans="1:7" x14ac:dyDescent="0.25">
      <c r="A57" s="181" t="s">
        <v>346</v>
      </c>
      <c r="B57" s="434">
        <v>9.5315491529296121</v>
      </c>
    </row>
    <row r="58" spans="1:7" x14ac:dyDescent="0.25">
      <c r="A58" s="181" t="s">
        <v>347</v>
      </c>
      <c r="B58" s="434">
        <v>10.09079967725468</v>
      </c>
    </row>
    <row r="59" spans="1:7" x14ac:dyDescent="0.25">
      <c r="A59" s="181" t="s">
        <v>333</v>
      </c>
      <c r="B59" s="434">
        <v>10.370037324718091</v>
      </c>
    </row>
    <row r="60" spans="1:7" x14ac:dyDescent="0.25">
      <c r="A60" s="181" t="s">
        <v>338</v>
      </c>
      <c r="B60" s="434">
        <v>10.799882054401429</v>
      </c>
    </row>
    <row r="61" spans="1:7" x14ac:dyDescent="0.25">
      <c r="A61" s="181" t="s">
        <v>342</v>
      </c>
      <c r="B61" s="434">
        <v>11.94521514002912</v>
      </c>
    </row>
    <row r="62" spans="1:7" x14ac:dyDescent="0.25">
      <c r="A62" s="181" t="s">
        <v>345</v>
      </c>
      <c r="B62" s="434">
        <v>9.27592933956028</v>
      </c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metadata xmlns="http://www.objective.com/ecm/document/metadata/A8F43476EB784464BFCC994945052FE7" version="1.0.0">
  <systemFields>
    <field name="Objective-Id">
      <value order="0">A4421953</value>
    </field>
    <field name="Objective-Title">
      <value order="0">Chapter 14 - Data downloads copy from 2018</value>
    </field>
    <field name="Objective-Description">
      <value order="0"/>
    </field>
    <field name="Objective-CreationStamp">
      <value order="0">2018-10-23T06:11:09Z</value>
    </field>
    <field name="Objective-IsApproved">
      <value order="0">false</value>
    </field>
    <field name="Objective-IsPublished">
      <value order="0">true</value>
    </field>
    <field name="Objective-DatePublished">
      <value order="0">2019-09-10T00:16:39Z</value>
    </field>
    <field name="Objective-ModificationStamp">
      <value order="0">2019-09-10T00:16:39Z</value>
    </field>
    <field name="Objective-Owner">
      <value order="0">Melissa Cavallo</value>
    </field>
    <field name="Objective-Path">
      <value order="0">Objective Global Folder:1. Public Service Commission (PSC):1. Public Service Commission File Plan (PSC):WORKFORCE INFORMATION ANALYTICS:WORKFORCE INFORMATION BUSINESS:Workforce Information - Data Collection 2019-06:2019 Workforce Profile Report:1. Draft Report</value>
    </field>
    <field name="Objective-Parent">
      <value order="0">1. Draft Report</value>
    </field>
    <field name="Objective-State">
      <value order="0">Published</value>
    </field>
    <field name="Objective-VersionId">
      <value order="0">vA7794089</value>
    </field>
    <field name="Objective-Version">
      <value order="0">1.0</value>
    </field>
    <field name="Objective-VersionNumber">
      <value order="0">1</value>
    </field>
    <field name="Objective-VersionComment">
      <value order="0"/>
    </field>
    <field name="Objective-FileNumber">
      <value order="0">qA440325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63">
      <field name="Objective-Vital Record">
        <value order="0">No</value>
      </field>
      <field name="Objective-DLM">
        <value order="0">No Impact</value>
      </field>
      <field name="Objective-Security Classification">
        <value order="0">UNCLASSIFIED</value>
      </field>
      <field name="Objective-Approval History">
        <value order="0"/>
      </field>
      <field name="Objective-Approval Status">
        <value order="0"/>
      </field>
      <field name="Objective-Connect Creator">
        <value order="0"/>
      </field>
      <field name="Objective-Document Tag(s)">
        <value order="0"/>
      </field>
      <field name="Objective-Shared By">
        <value order="0"/>
      </field>
      <field name="Objective-Current Approver">
        <value order="0"/>
      </field>
    </catalogue>
  </catalogues>
</metadat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7185A556A4F349A8BE9030C228DF49" ma:contentTypeVersion="7" ma:contentTypeDescription="Create a new document." ma:contentTypeScope="" ma:versionID="dba1eec209b0fd65fe20b3e529604c1e">
  <xsd:schema xmlns:xsd="http://www.w3.org/2001/XMLSchema" xmlns:xs="http://www.w3.org/2001/XMLSchema" xmlns:p="http://schemas.microsoft.com/office/2006/metadata/properties" xmlns:ns2="b9359bda-f8d9-4ef9-b036-1a59f3fcee9a" targetNamespace="http://schemas.microsoft.com/office/2006/metadata/properties" ma:root="true" ma:fieldsID="a9570ac3c872ba7d5fa628c127382fe4" ns2:_="">
    <xsd:import namespace="b9359bda-f8d9-4ef9-b036-1a59f3fcee9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359bda-f8d9-4ef9-b036-1a59f3fcee9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A8F43476EB784464BFCC994945052FE7"/>
  </ds:schemaRefs>
</ds:datastoreItem>
</file>

<file path=customXml/itemProps2.xml><?xml version="1.0" encoding="utf-8"?>
<ds:datastoreItem xmlns:ds="http://schemas.openxmlformats.org/officeDocument/2006/customXml" ds:itemID="{F0351201-7BDB-4B25-9C00-9482DF09A385}">
  <ds:schemaRefs>
    <ds:schemaRef ds:uri="http://purl.org/dc/terms/"/>
    <ds:schemaRef ds:uri="http://www.w3.org/XML/1998/namespace"/>
    <ds:schemaRef ds:uri="http://schemas.microsoft.com/office/2006/documentManagement/types"/>
    <ds:schemaRef ds:uri="b9359bda-f8d9-4ef9-b036-1a59f3fcee9a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E4FED84B-43AD-45C7-AC6D-854B193E2CF6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0CA0D98-E0E7-487D-A397-D6788E36AE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9359bda-f8d9-4ef9-b036-1a59f3fcee9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36</vt:i4>
      </vt:variant>
    </vt:vector>
  </HeadingPairs>
  <TitlesOfParts>
    <vt:vector size="36" baseType="lpstr">
      <vt:lpstr>DataDownloads 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27</vt:lpstr>
      <vt:lpstr>Table 22</vt:lpstr>
      <vt:lpstr>Table 23</vt:lpstr>
      <vt:lpstr>WFPR Index</vt:lpstr>
      <vt:lpstr>Chapter 2</vt:lpstr>
      <vt:lpstr>Chapter 3</vt:lpstr>
      <vt:lpstr>Chapter 4</vt:lpstr>
      <vt:lpstr>Chapter 5</vt:lpstr>
      <vt:lpstr>Chapter 6</vt:lpstr>
      <vt:lpstr>Chapter 7</vt:lpstr>
      <vt:lpstr>Chapter 8</vt:lpstr>
      <vt:lpstr>Chapter 9</vt:lpstr>
      <vt:lpstr>Chapter 10</vt:lpstr>
      <vt:lpstr>Chapter 11</vt:lpstr>
    </vt:vector>
  </TitlesOfParts>
  <Manager/>
  <Company>ServiceFirst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Elizabeth Vandy</dc:creator>
  <cp:keywords/>
  <dc:description/>
  <cp:lastModifiedBy>Abbey Bosschieter</cp:lastModifiedBy>
  <cp:revision/>
  <dcterms:created xsi:type="dcterms:W3CDTF">2018-10-23T05:10:45Z</dcterms:created>
  <dcterms:modified xsi:type="dcterms:W3CDTF">2025-02-10T03:53:04Z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A4421953</vt:lpwstr>
  </property>
  <property fmtid="{D5CDD505-2E9C-101B-9397-08002B2CF9AE}" pid="4" name="Objective-Title">
    <vt:lpwstr>Chapter 14 - Data downloads copy from 2018</vt:lpwstr>
  </property>
  <property fmtid="{D5CDD505-2E9C-101B-9397-08002B2CF9AE}" pid="5" name="Objective-Description">
    <vt:lpwstr/>
  </property>
  <property fmtid="{D5CDD505-2E9C-101B-9397-08002B2CF9AE}" pid="6" name="Objective-CreationStamp">
    <vt:filetime>2018-10-23T06:11:09Z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2019-09-10T00:16:39Z</vt:filetime>
  </property>
  <property fmtid="{D5CDD505-2E9C-101B-9397-08002B2CF9AE}" pid="10" name="Objective-ModificationStamp">
    <vt:filetime>2019-09-10T00:16:39Z</vt:filetime>
  </property>
  <property fmtid="{D5CDD505-2E9C-101B-9397-08002B2CF9AE}" pid="11" name="Objective-Owner">
    <vt:lpwstr>Melissa Cavallo</vt:lpwstr>
  </property>
  <property fmtid="{D5CDD505-2E9C-101B-9397-08002B2CF9AE}" pid="12" name="Objective-Path">
    <vt:lpwstr>Objective Global Folder:1. Public Service Commission (PSC):1. Public Service Commission File Plan (PSC):WORKFORCE INFORMATION ANALYTICS:WORKFORCE INFORMATION BUSINESS:Workforce Information - Data Collection 2019-06:2019 Workforce Profile Report:1. Draft R</vt:lpwstr>
  </property>
  <property fmtid="{D5CDD505-2E9C-101B-9397-08002B2CF9AE}" pid="13" name="Objective-Parent">
    <vt:lpwstr>1. Draft Report</vt:lpwstr>
  </property>
  <property fmtid="{D5CDD505-2E9C-101B-9397-08002B2CF9AE}" pid="14" name="Objective-State">
    <vt:lpwstr>Published</vt:lpwstr>
  </property>
  <property fmtid="{D5CDD505-2E9C-101B-9397-08002B2CF9AE}" pid="15" name="Objective-VersionId">
    <vt:lpwstr>vA7794089</vt:lpwstr>
  </property>
  <property fmtid="{D5CDD505-2E9C-101B-9397-08002B2CF9AE}" pid="16" name="Objective-Version">
    <vt:lpwstr>1.0</vt:lpwstr>
  </property>
  <property fmtid="{D5CDD505-2E9C-101B-9397-08002B2CF9AE}" pid="17" name="Objective-VersionNumber">
    <vt:r8>1</vt:r8>
  </property>
  <property fmtid="{D5CDD505-2E9C-101B-9397-08002B2CF9AE}" pid="18" name="Objective-VersionComment">
    <vt:lpwstr/>
  </property>
  <property fmtid="{D5CDD505-2E9C-101B-9397-08002B2CF9AE}" pid="19" name="Objective-FileNumber">
    <vt:lpwstr>qA440325</vt:lpwstr>
  </property>
  <property fmtid="{D5CDD505-2E9C-101B-9397-08002B2CF9AE}" pid="20" name="Objective-Classification">
    <vt:lpwstr/>
  </property>
  <property fmtid="{D5CDD505-2E9C-101B-9397-08002B2CF9AE}" pid="21" name="Objective-Caveats">
    <vt:lpwstr/>
  </property>
  <property fmtid="{D5CDD505-2E9C-101B-9397-08002B2CF9AE}" pid="22" name="Objective-Vital Record">
    <vt:lpwstr>No</vt:lpwstr>
  </property>
  <property fmtid="{D5CDD505-2E9C-101B-9397-08002B2CF9AE}" pid="23" name="Objective-DLM">
    <vt:lpwstr>No Impact</vt:lpwstr>
  </property>
  <property fmtid="{D5CDD505-2E9C-101B-9397-08002B2CF9AE}" pid="24" name="Objective-Security Classification">
    <vt:lpwstr>UNCLASSIFIED</vt:lpwstr>
  </property>
  <property fmtid="{D5CDD505-2E9C-101B-9397-08002B2CF9AE}" pid="25" name="Objective-Approval History">
    <vt:lpwstr/>
  </property>
  <property fmtid="{D5CDD505-2E9C-101B-9397-08002B2CF9AE}" pid="26" name="Objective-Approval Status">
    <vt:lpwstr/>
  </property>
  <property fmtid="{D5CDD505-2E9C-101B-9397-08002B2CF9AE}" pid="27" name="Objective-Connect Creator">
    <vt:lpwstr/>
  </property>
  <property fmtid="{D5CDD505-2E9C-101B-9397-08002B2CF9AE}" pid="28" name="Objective-Document Tag(s)">
    <vt:lpwstr/>
  </property>
  <property fmtid="{D5CDD505-2E9C-101B-9397-08002B2CF9AE}" pid="29" name="Objective-Shared By">
    <vt:lpwstr/>
  </property>
  <property fmtid="{D5CDD505-2E9C-101B-9397-08002B2CF9AE}" pid="30" name="Objective-Current Approver">
    <vt:lpwstr/>
  </property>
  <property fmtid="{D5CDD505-2E9C-101B-9397-08002B2CF9AE}" pid="31" name="Objective-Comment">
    <vt:lpwstr/>
  </property>
  <property fmtid="{D5CDD505-2E9C-101B-9397-08002B2CF9AE}" pid="32" name="Objective-Security Classification [system]">
    <vt:lpwstr>UNCLASSIFIED</vt:lpwstr>
  </property>
  <property fmtid="{D5CDD505-2E9C-101B-9397-08002B2CF9AE}" pid="33" name="Objective-DLM [system]">
    <vt:lpwstr>No Impact</vt:lpwstr>
  </property>
  <property fmtid="{D5CDD505-2E9C-101B-9397-08002B2CF9AE}" pid="34" name="Objective-Vital Record [system]">
    <vt:lpwstr>No</vt:lpwstr>
  </property>
  <property fmtid="{D5CDD505-2E9C-101B-9397-08002B2CF9AE}" pid="35" name="Objective-Current Approver [system]">
    <vt:lpwstr/>
  </property>
  <property fmtid="{D5CDD505-2E9C-101B-9397-08002B2CF9AE}" pid="36" name="Objective-Approval Status [system]">
    <vt:lpwstr/>
  </property>
  <property fmtid="{D5CDD505-2E9C-101B-9397-08002B2CF9AE}" pid="37" name="Objective-Approval History [system]">
    <vt:lpwstr/>
  </property>
  <property fmtid="{D5CDD505-2E9C-101B-9397-08002B2CF9AE}" pid="38" name="Objective-Document Tag(s) [system]">
    <vt:lpwstr/>
  </property>
  <property fmtid="{D5CDD505-2E9C-101B-9397-08002B2CF9AE}" pid="39" name="Objective-Connect Creator [system]">
    <vt:lpwstr/>
  </property>
  <property fmtid="{D5CDD505-2E9C-101B-9397-08002B2CF9AE}" pid="40" name="Objective-Shared By [system]">
    <vt:lpwstr/>
  </property>
  <property fmtid="{D5CDD505-2E9C-101B-9397-08002B2CF9AE}" pid="41" name="ContentTypeId">
    <vt:lpwstr>0x010100787185A556A4F349A8BE9030C228DF49</vt:lpwstr>
  </property>
  <property fmtid="{D5CDD505-2E9C-101B-9397-08002B2CF9AE}" pid="42" name="Order">
    <vt:r8>14900</vt:r8>
  </property>
  <property fmtid="{D5CDD505-2E9C-101B-9397-08002B2CF9AE}" pid="43" name="xd_ProgID">
    <vt:lpwstr/>
  </property>
  <property fmtid="{D5CDD505-2E9C-101B-9397-08002B2CF9AE}" pid="44" name="ComplianceAssetId">
    <vt:lpwstr/>
  </property>
  <property fmtid="{D5CDD505-2E9C-101B-9397-08002B2CF9AE}" pid="45" name="TemplateUrl">
    <vt:lpwstr/>
  </property>
  <property fmtid="{D5CDD505-2E9C-101B-9397-08002B2CF9AE}" pid="46" name="_ExtendedDescription">
    <vt:lpwstr/>
  </property>
  <property fmtid="{D5CDD505-2E9C-101B-9397-08002B2CF9AE}" pid="47" name="TriggerFlowInfo">
    <vt:lpwstr/>
  </property>
  <property fmtid="{D5CDD505-2E9C-101B-9397-08002B2CF9AE}" pid="48" name="xd_Signature">
    <vt:bool>false</vt:bool>
  </property>
  <property fmtid="{D5CDD505-2E9C-101B-9397-08002B2CF9AE}" pid="49" name="MSIP_Label_a6214476-0a12-4e5a-9f69-27718960d391_Enabled">
    <vt:lpwstr>true</vt:lpwstr>
  </property>
  <property fmtid="{D5CDD505-2E9C-101B-9397-08002B2CF9AE}" pid="50" name="MSIP_Label_a6214476-0a12-4e5a-9f69-27718960d391_SetDate">
    <vt:lpwstr>2024-10-18T03:37:17Z</vt:lpwstr>
  </property>
  <property fmtid="{D5CDD505-2E9C-101B-9397-08002B2CF9AE}" pid="51" name="MSIP_Label_a6214476-0a12-4e5a-9f69-27718960d391_Method">
    <vt:lpwstr>Standard</vt:lpwstr>
  </property>
  <property fmtid="{D5CDD505-2E9C-101B-9397-08002B2CF9AE}" pid="52" name="MSIP_Label_a6214476-0a12-4e5a-9f69-27718960d391_Name">
    <vt:lpwstr>OFFICIAL</vt:lpwstr>
  </property>
  <property fmtid="{D5CDD505-2E9C-101B-9397-08002B2CF9AE}" pid="53" name="MSIP_Label_a6214476-0a12-4e5a-9f69-27718960d391_SiteId">
    <vt:lpwstr>1ef97a68-e8ab-44ed-a16d-b579fe2d7cd8</vt:lpwstr>
  </property>
  <property fmtid="{D5CDD505-2E9C-101B-9397-08002B2CF9AE}" pid="54" name="MSIP_Label_a6214476-0a12-4e5a-9f69-27718960d391_ActionId">
    <vt:lpwstr>0aeb2d93-bf18-4264-ae0e-721b6ca1d347</vt:lpwstr>
  </property>
  <property fmtid="{D5CDD505-2E9C-101B-9397-08002B2CF9AE}" pid="55" name="MSIP_Label_a6214476-0a12-4e5a-9f69-27718960d391_ContentBits">
    <vt:lpwstr>3</vt:lpwstr>
  </property>
</Properties>
</file>